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rosales\Desktop\Nueva carpeta\Calculadoras\"/>
    </mc:Choice>
  </mc:AlternateContent>
  <xr:revisionPtr revIDLastSave="0" documentId="13_ncr:1_{A006F178-E3C1-43BD-8DF3-2609763331E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icio" sheetId="1" r:id="rId1"/>
    <sheet name="Paso1" sheetId="2" r:id="rId2"/>
    <sheet name="Paso2" sheetId="3" r:id="rId3"/>
    <sheet name="Paso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" l="1"/>
  <c r="D20" i="4" s="1"/>
  <c r="E51" i="4"/>
  <c r="E43" i="4"/>
  <c r="E36" i="4"/>
  <c r="E29" i="4"/>
  <c r="F24" i="4"/>
  <c r="F23" i="4"/>
  <c r="E48" i="4" s="1"/>
  <c r="F22" i="4"/>
  <c r="F21" i="4"/>
  <c r="F20" i="4"/>
  <c r="E24" i="4"/>
  <c r="E23" i="4"/>
  <c r="E22" i="4"/>
  <c r="E21" i="4"/>
  <c r="E20" i="4"/>
  <c r="D21" i="4"/>
  <c r="F14" i="4"/>
  <c r="D24" i="4" s="1"/>
  <c r="F13" i="4"/>
  <c r="D23" i="4" s="1"/>
  <c r="F12" i="4"/>
  <c r="D22" i="4" s="1"/>
  <c r="F11" i="4"/>
  <c r="D36" i="2"/>
  <c r="D35" i="2"/>
  <c r="D34" i="2"/>
  <c r="D33" i="2"/>
  <c r="D32" i="2"/>
  <c r="D31" i="2"/>
  <c r="D51" i="4" l="1"/>
  <c r="D48" i="4"/>
  <c r="D43" i="4"/>
  <c r="D36" i="4"/>
  <c r="D29" i="4"/>
  <c r="G36" i="4"/>
  <c r="D28" i="2"/>
  <c r="C28" i="2"/>
  <c r="G51" i="4"/>
  <c r="G48" i="4"/>
  <c r="G43" i="4"/>
  <c r="F18" i="3" l="1"/>
  <c r="F43" i="4" l="1"/>
  <c r="H43" i="4" s="1"/>
  <c r="F36" i="4"/>
  <c r="H36" i="4" s="1"/>
  <c r="F29" i="4"/>
  <c r="G29" i="4" s="1"/>
  <c r="F48" i="4"/>
  <c r="H48" i="4" s="1"/>
  <c r="F51" i="4"/>
  <c r="H51" i="4" s="1"/>
  <c r="J28" i="2"/>
  <c r="I28" i="2"/>
  <c r="H28" i="2"/>
  <c r="G28" i="2"/>
  <c r="F28" i="2"/>
  <c r="E28" i="2"/>
  <c r="K27" i="2"/>
  <c r="K26" i="2"/>
  <c r="K25" i="2"/>
  <c r="D12" i="3" s="1"/>
  <c r="K24" i="2"/>
  <c r="D13" i="3" s="1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D16" i="3" l="1"/>
  <c r="D14" i="3"/>
  <c r="D17" i="3"/>
  <c r="D15" i="3"/>
  <c r="K28" i="2"/>
  <c r="D18" i="3" l="1"/>
  <c r="G12" i="3" s="1"/>
  <c r="D37" i="2"/>
</calcChain>
</file>

<file path=xl/sharedStrings.xml><?xml version="1.0" encoding="utf-8"?>
<sst xmlns="http://schemas.openxmlformats.org/spreadsheetml/2006/main" count="135" uniqueCount="95">
  <si>
    <t>¿CÓMO ELABORAR UN PLAN PARA PAGO DE DEUDAS?</t>
  </si>
  <si>
    <t>Gastos</t>
  </si>
  <si>
    <t>Ahorro</t>
  </si>
  <si>
    <t>Vivienda</t>
  </si>
  <si>
    <t>Comida</t>
  </si>
  <si>
    <t>Transporte</t>
  </si>
  <si>
    <t>Pago crédito</t>
  </si>
  <si>
    <t>Seguros</t>
  </si>
  <si>
    <t>Teléfono particular</t>
  </si>
  <si>
    <t>Teléfono móvil</t>
  </si>
  <si>
    <t>TV por cable</t>
  </si>
  <si>
    <t>Internet</t>
  </si>
  <si>
    <t>Electricidad/ Luz</t>
  </si>
  <si>
    <t>Agua</t>
  </si>
  <si>
    <t>Gas</t>
  </si>
  <si>
    <t>Entretenimiento</t>
  </si>
  <si>
    <t>Educación</t>
  </si>
  <si>
    <t>Medicamentos</t>
  </si>
  <si>
    <t>Mantenimiento de vehículos y/o casa</t>
  </si>
  <si>
    <t>TOTAL</t>
  </si>
  <si>
    <t>GASTOS MENSUALES</t>
  </si>
  <si>
    <t>Gasto</t>
  </si>
  <si>
    <t>Importe</t>
  </si>
  <si>
    <t>1. Educación</t>
  </si>
  <si>
    <t>2. Esparcimiento o recreación</t>
  </si>
  <si>
    <t>3. Mantenimiento del Hogar</t>
  </si>
  <si>
    <t>4. Vehículo / transporte</t>
  </si>
  <si>
    <t>5. Familia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</si>
  <si>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</si>
  <si>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</si>
  <si>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</si>
  <si>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</si>
  <si>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</si>
  <si>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</si>
  <si>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</si>
  <si>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</si>
  <si>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6. Varios</t>
  </si>
  <si>
    <t>Monto a reducir</t>
  </si>
  <si>
    <t>% Porcentaje de Reducción del Total de Gastos</t>
  </si>
  <si>
    <t>Acciones para reducir gastos</t>
  </si>
  <si>
    <t>Actividad</t>
  </si>
  <si>
    <t>Fecha inicio</t>
  </si>
  <si>
    <t>Fecha Fin</t>
  </si>
  <si>
    <t>Resultado</t>
  </si>
  <si>
    <t>Esparcimiento o recreación</t>
  </si>
  <si>
    <t>Mantenimiento del Hogar</t>
  </si>
  <si>
    <t>Vehículo/ Transporte</t>
  </si>
  <si>
    <t>Varios</t>
  </si>
  <si>
    <t>Revisa cada gasto y establece un plan de acción para ahorrar un poco en cada uno y reunir el 10% para tu Plan de Pago de Deudas.</t>
  </si>
  <si>
    <t>Al reducir tus gastos en un porcentaje igual o mayor a 10%, te facilitará ahorrar y reunir más dinero para tu Plan de Pago de Deudas. ¡Adelante!</t>
  </si>
  <si>
    <t>Si el porcentaje de reducción de tus gastos es menor a 10%, toma nota y verifica si es posible aún más reducir tus gastos. De igual forma, vas en buen camino.</t>
  </si>
  <si>
    <t>¿No han podido reducir tus gastos? Elabora tu Plan de acción para verificar en qué estas gastando más e intenta realizar acciones para lograr tu meta.</t>
  </si>
  <si>
    <t>Elabora tu Plan para Eliminación de Deudas</t>
  </si>
  <si>
    <t>1. Lista cada una de tus Deudas:</t>
  </si>
  <si>
    <t>Deuda</t>
  </si>
  <si>
    <t>Saldo total del Crédito</t>
  </si>
  <si>
    <t>Pago mensual o el mínimo obligatorio</t>
  </si>
  <si>
    <t>Deuda 1</t>
  </si>
  <si>
    <t>Deuda 2</t>
  </si>
  <si>
    <t>Deuda 3</t>
  </si>
  <si>
    <t>Deuda 4</t>
  </si>
  <si>
    <t>Deuda 5</t>
  </si>
  <si>
    <t>Tiempo en el que se liquida el adeudo (meses)</t>
  </si>
  <si>
    <t>Saldo Total del Crédito</t>
  </si>
  <si>
    <t>Tiempo para pagarse                              (De menor a mayor)</t>
  </si>
  <si>
    <t>Tiempo para pagarse</t>
  </si>
  <si>
    <t>Pago mensual durante el tiempo a pagarse</t>
  </si>
  <si>
    <t>10% de Ingreso Neto (Paso 2)</t>
  </si>
  <si>
    <t xml:space="preserve">Deuda </t>
  </si>
  <si>
    <t>Pago mínimo (Deuda 1)</t>
  </si>
  <si>
    <t>Pago mínimo                       (Deuda 1 y 2)</t>
  </si>
  <si>
    <t>Pago mínimo                      (Deuda 1,2,y 3)</t>
  </si>
  <si>
    <t>Pago mínimo (Deuda 1,2,3 y 4)</t>
  </si>
  <si>
    <t>Ordena y enumera tus deudas, poniendo en primer lugar la deuda que requiera el menor tiempo para pagarse (créditos en su etapa final de pago de corto plazo)</t>
  </si>
  <si>
    <t>3. Repite mes a mes hasta pagar totalmente tu deuda Nro. 1</t>
  </si>
  <si>
    <t>2. Cada mes cubre el pago mínimo  de todas tus deudas. En el caso de la deuda Nro. 1 paga:</t>
  </si>
  <si>
    <t>4. Continua cubriendo  el pago mínimo de cada deuda. En el caso de la deuda Nro. 2, cubre:</t>
  </si>
  <si>
    <t>5. Repite mes a mes hasta pagar totalmente tu deuda Nro. 2.</t>
  </si>
  <si>
    <t>6. Continua cubriendo el pago mínimo de cada deuda. En el caso de la deuda Nro. 3, paga:</t>
  </si>
  <si>
    <t>7. Repite mes a mes hasta pagar totalmente tu deuda Nro. 3 y continua con las siguientes.</t>
  </si>
  <si>
    <t>Pago Tarjeta de Crédito</t>
  </si>
  <si>
    <t>Pago Préstamo Vehículo</t>
  </si>
  <si>
    <t>Pago Hipoteca</t>
  </si>
  <si>
    <t>Pago Préstamo Negocio</t>
  </si>
  <si>
    <t>Pago Compra de Muebles</t>
  </si>
  <si>
    <t xml:space="preserve">Deuda 1 </t>
  </si>
  <si>
    <t>Familia</t>
  </si>
  <si>
    <t>Importe Mensual</t>
  </si>
  <si>
    <t xml:space="preserve">Elaborar un plan para el pago de deudas, le será útil para atender oportunamente los compromisos financieros, evitar incurrir en pagos adicionales por mora, mantener en orden sus finanzas y así no sobreendeudarse. </t>
  </si>
  <si>
    <t xml:space="preserve">Elaborar el Plan para el pago de tus deudas, le permitirá: </t>
  </si>
  <si>
    <r>
      <t>¨</t>
    </r>
    <r>
      <rPr>
        <sz val="12"/>
        <color theme="1"/>
        <rFont val="Calibri"/>
        <family val="2"/>
        <scheme val="minor"/>
      </rPr>
      <t xml:space="preserve">Revisar los gastos para saber en qué se puede ahorrar. </t>
    </r>
  </si>
  <si>
    <t>Esta calculadora es una herramienta que le ayudará a elaborar paso</t>
  </si>
  <si>
    <t xml:space="preserve">a paso el Plan para el Pago de tus Deudas. </t>
  </si>
  <si>
    <t>Realice los cambios que sean necesarios según su caso.</t>
  </si>
  <si>
    <r>
      <t>¨</t>
    </r>
    <r>
      <rPr>
        <sz val="12"/>
        <color theme="1"/>
        <rFont val="Calibri"/>
        <family val="2"/>
        <scheme val="minor"/>
      </rPr>
      <t>Acelerar el pago de las deudas de una mejor manera.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</si>
</sst>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"/>
    <numFmt numFmtId="165" formatCode="dd/mm/yyyy;@"/>
  </numFmts>
  <fonts count="22" x14ac:knownFonts="1">
    <font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4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A88E"/>
      <name val="Wingdings"/>
      <charset val="2"/>
    </font>
    <font>
      <b/>
      <sz val="12"/>
      <color theme="0"/>
      <name val="Calibri"/>
      <family val="2"/>
    </font>
    <font>
      <b/>
      <sz val="11"/>
      <color theme="0"/>
      <name val="Calibri"/>
      <family val="2"/>
      <scheme val="minor"/>
    </font>
    <font>
      <sz val="10"/>
      <color theme="1" tint="4.9989318521683403E-2"/>
      <name val="Calibri"/>
      <family val="1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1"/>
      <scheme val="minor"/>
    </font>
    <font>
      <sz val="10"/>
      <name val="Calibri"/>
      <family val="1"/>
      <scheme val="minor"/>
    </font>
    <font>
      <sz val="10"/>
      <color theme="1"/>
      <name val="Calibri"/>
      <family val="1"/>
      <scheme val="minor"/>
    </font>
    <font>
      <b/>
      <sz val="10"/>
      <color rgb="FF0C4DA2"/>
      <name val="Calibri"/>
      <family val="1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7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4.9989318521683403E-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C4DA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B08"/>
        <bgColor indexed="64"/>
      </patternFill>
    </fill>
    <fill>
      <patternFill patternType="solid">
        <fgColor rgb="FF24848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BDBD9"/>
        <bgColor indexed="64"/>
      </patternFill>
    </fill>
    <fill>
      <patternFill patternType="solid">
        <fgColor rgb="FFC0EEE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0DBF6"/>
        <bgColor indexed="64"/>
      </patternFill>
    </fill>
    <fill>
      <patternFill patternType="solid">
        <fgColor rgb="FFDCF4FC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2CA3A0"/>
        <bgColor indexed="64"/>
      </patternFill>
    </fill>
    <fill>
      <patternFill patternType="solid">
        <fgColor rgb="FFE1F7F6"/>
        <bgColor indexed="64"/>
      </patternFill>
    </fill>
    <fill>
      <patternFill patternType="solid">
        <fgColor rgb="FF4CA585"/>
        <bgColor indexed="64"/>
      </patternFill>
    </fill>
    <fill>
      <patternFill patternType="solid">
        <fgColor rgb="FF0095DA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rgb="FF248484"/>
      </top>
      <bottom/>
      <diagonal/>
    </border>
    <border>
      <left/>
      <right/>
      <top/>
      <bottom style="medium">
        <color rgb="FF248484"/>
      </bottom>
      <diagonal/>
    </border>
    <border>
      <left style="medium">
        <color rgb="FF248484"/>
      </left>
      <right/>
      <top/>
      <bottom/>
      <diagonal/>
    </border>
    <border>
      <left style="medium">
        <color rgb="FF248484"/>
      </left>
      <right/>
      <top style="medium">
        <color rgb="FF248484"/>
      </top>
      <bottom/>
      <diagonal/>
    </border>
    <border>
      <left/>
      <right style="medium">
        <color rgb="FF248484"/>
      </right>
      <top style="medium">
        <color rgb="FF248484"/>
      </top>
      <bottom/>
      <diagonal/>
    </border>
    <border>
      <left style="medium">
        <color rgb="FF248484"/>
      </left>
      <right/>
      <top/>
      <bottom style="medium">
        <color rgb="FF248484"/>
      </bottom>
      <diagonal/>
    </border>
    <border>
      <left/>
      <right style="medium">
        <color rgb="FF248484"/>
      </right>
      <top/>
      <bottom style="medium">
        <color rgb="FF248484"/>
      </bottom>
      <diagonal/>
    </border>
    <border>
      <left/>
      <right style="medium">
        <color rgb="FF248484"/>
      </right>
      <top/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7" tint="-0.49998474074526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002060"/>
      </top>
      <bottom style="double">
        <color rgb="FF00206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7" tint="-0.499984740745262"/>
      </bottom>
      <diagonal/>
    </border>
    <border>
      <left/>
      <right style="medium">
        <color theme="0"/>
      </right>
      <top style="medium">
        <color theme="0"/>
      </top>
      <bottom style="thin">
        <color theme="7" tint="-0.49998474074526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8" tint="-0.499984740745262"/>
      </top>
      <bottom style="double">
        <color rgb="FF00206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 tint="-0.34998626667073579"/>
      </right>
      <top/>
      <bottom/>
      <diagonal/>
    </border>
    <border>
      <left style="medium">
        <color theme="0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3">
    <xf numFmtId="0" fontId="0" fillId="0" borderId="0"/>
    <xf numFmtId="0" fontId="9" fillId="0" borderId="0">
      <alignment vertical="center"/>
    </xf>
    <xf numFmtId="9" fontId="19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11" fillId="2" borderId="0" xfId="1" applyFont="1" applyFill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164" fontId="13" fillId="0" borderId="17" xfId="0" applyNumberFormat="1" applyFont="1" applyBorder="1" applyAlignment="1">
      <alignment horizontal="center"/>
    </xf>
    <xf numFmtId="164" fontId="12" fillId="0" borderId="17" xfId="1" applyNumberFormat="1" applyFont="1" applyBorder="1" applyAlignment="1">
      <alignment horizontal="center" vertical="center"/>
    </xf>
    <xf numFmtId="0" fontId="11" fillId="4" borderId="17" xfId="0" applyFont="1" applyFill="1" applyBorder="1" applyAlignment="1">
      <alignment horizontal="left" vertical="center" indent="1"/>
    </xf>
    <xf numFmtId="164" fontId="13" fillId="0" borderId="19" xfId="0" applyNumberFormat="1" applyFont="1" applyBorder="1" applyAlignment="1">
      <alignment horizontal="center"/>
    </xf>
    <xf numFmtId="0" fontId="11" fillId="4" borderId="19" xfId="0" applyFont="1" applyFill="1" applyBorder="1" applyAlignment="1">
      <alignment horizontal="left" vertical="center" indent="1"/>
    </xf>
    <xf numFmtId="164" fontId="12" fillId="0" borderId="20" xfId="1" applyNumberFormat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164" fontId="9" fillId="0" borderId="22" xfId="1" applyNumberFormat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164" fontId="9" fillId="0" borderId="27" xfId="1" applyNumberFormat="1" applyBorder="1" applyAlignment="1">
      <alignment horizontal="center" vertical="center"/>
    </xf>
    <xf numFmtId="0" fontId="15" fillId="6" borderId="23" xfId="0" applyFont="1" applyFill="1" applyBorder="1" applyAlignment="1">
      <alignment horizontal="center"/>
    </xf>
    <xf numFmtId="0" fontId="15" fillId="6" borderId="24" xfId="0" applyFont="1" applyFill="1" applyBorder="1" applyAlignment="1">
      <alignment horizontal="center"/>
    </xf>
    <xf numFmtId="0" fontId="16" fillId="0" borderId="0" xfId="0" applyFont="1"/>
    <xf numFmtId="0" fontId="17" fillId="11" borderId="28" xfId="0" applyFont="1" applyFill="1" applyBorder="1" applyAlignment="1">
      <alignment horizontal="center"/>
    </xf>
    <xf numFmtId="164" fontId="16" fillId="13" borderId="28" xfId="0" applyNumberFormat="1" applyFont="1" applyFill="1" applyBorder="1" applyAlignment="1">
      <alignment horizontal="center"/>
    </xf>
    <xf numFmtId="164" fontId="16" fillId="12" borderId="28" xfId="0" applyNumberFormat="1" applyFont="1" applyFill="1" applyBorder="1" applyAlignment="1">
      <alignment horizontal="center"/>
    </xf>
    <xf numFmtId="0" fontId="17" fillId="11" borderId="17" xfId="0" applyFont="1" applyFill="1" applyBorder="1" applyAlignment="1">
      <alignment horizontal="center" wrapText="1"/>
    </xf>
    <xf numFmtId="0" fontId="15" fillId="14" borderId="17" xfId="0" applyFont="1" applyFill="1" applyBorder="1" applyAlignment="1">
      <alignment horizontal="center"/>
    </xf>
    <xf numFmtId="165" fontId="16" fillId="17" borderId="17" xfId="0" applyNumberFormat="1" applyFont="1" applyFill="1" applyBorder="1"/>
    <xf numFmtId="165" fontId="16" fillId="18" borderId="17" xfId="0" applyNumberFormat="1" applyFont="1" applyFill="1" applyBorder="1"/>
    <xf numFmtId="165" fontId="16" fillId="8" borderId="17" xfId="0" applyNumberFormat="1" applyFont="1" applyFill="1" applyBorder="1"/>
    <xf numFmtId="165" fontId="16" fillId="19" borderId="17" xfId="0" applyNumberFormat="1" applyFont="1" applyFill="1" applyBorder="1"/>
    <xf numFmtId="165" fontId="16" fillId="12" borderId="17" xfId="0" applyNumberFormat="1" applyFont="1" applyFill="1" applyBorder="1"/>
    <xf numFmtId="0" fontId="20" fillId="16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15" fillId="22" borderId="47" xfId="0" applyFont="1" applyFill="1" applyBorder="1"/>
    <xf numFmtId="164" fontId="16" fillId="22" borderId="50" xfId="0" applyNumberFormat="1" applyFont="1" applyFill="1" applyBorder="1" applyAlignment="1">
      <alignment horizontal="center"/>
    </xf>
    <xf numFmtId="0" fontId="15" fillId="21" borderId="47" xfId="0" applyFont="1" applyFill="1" applyBorder="1"/>
    <xf numFmtId="164" fontId="16" fillId="21" borderId="50" xfId="0" applyNumberFormat="1" applyFont="1" applyFill="1" applyBorder="1" applyAlignment="1">
      <alignment horizontal="center"/>
    </xf>
    <xf numFmtId="164" fontId="16" fillId="22" borderId="51" xfId="0" applyNumberFormat="1" applyFont="1" applyFill="1" applyBorder="1" applyAlignment="1">
      <alignment horizontal="center"/>
    </xf>
    <xf numFmtId="0" fontId="17" fillId="11" borderId="0" xfId="0" applyFont="1" applyFill="1"/>
    <xf numFmtId="0" fontId="17" fillId="23" borderId="0" xfId="0" applyFont="1" applyFill="1"/>
    <xf numFmtId="0" fontId="15" fillId="22" borderId="48" xfId="0" applyFont="1" applyFill="1" applyBorder="1"/>
    <xf numFmtId="164" fontId="16" fillId="0" borderId="45" xfId="0" applyNumberFormat="1" applyFont="1" applyBorder="1"/>
    <xf numFmtId="0" fontId="17" fillId="24" borderId="46" xfId="0" applyFont="1" applyFill="1" applyBorder="1" applyAlignment="1">
      <alignment horizontal="center" vertical="center" wrapText="1"/>
    </xf>
    <xf numFmtId="0" fontId="17" fillId="24" borderId="52" xfId="0" applyFont="1" applyFill="1" applyBorder="1" applyAlignment="1">
      <alignment horizontal="center" vertical="center" wrapText="1"/>
    </xf>
    <xf numFmtId="0" fontId="17" fillId="24" borderId="49" xfId="0" applyFont="1" applyFill="1" applyBorder="1" applyAlignment="1">
      <alignment horizontal="center" vertical="center" wrapText="1"/>
    </xf>
    <xf numFmtId="0" fontId="16" fillId="10" borderId="47" xfId="0" applyFont="1" applyFill="1" applyBorder="1"/>
    <xf numFmtId="0" fontId="16" fillId="10" borderId="48" xfId="0" applyFont="1" applyFill="1" applyBorder="1"/>
    <xf numFmtId="0" fontId="16" fillId="25" borderId="47" xfId="0" applyFont="1" applyFill="1" applyBorder="1"/>
    <xf numFmtId="164" fontId="16" fillId="10" borderId="50" xfId="0" applyNumberFormat="1" applyFont="1" applyFill="1" applyBorder="1" applyAlignment="1">
      <alignment horizontal="center"/>
    </xf>
    <xf numFmtId="164" fontId="16" fillId="10" borderId="53" xfId="0" applyNumberFormat="1" applyFont="1" applyFill="1" applyBorder="1" applyAlignment="1">
      <alignment horizontal="center"/>
    </xf>
    <xf numFmtId="164" fontId="16" fillId="25" borderId="50" xfId="0" applyNumberFormat="1" applyFont="1" applyFill="1" applyBorder="1" applyAlignment="1">
      <alignment horizontal="center"/>
    </xf>
    <xf numFmtId="164" fontId="16" fillId="25" borderId="53" xfId="0" applyNumberFormat="1" applyFont="1" applyFill="1" applyBorder="1" applyAlignment="1">
      <alignment horizontal="center"/>
    </xf>
    <xf numFmtId="164" fontId="16" fillId="10" borderId="51" xfId="0" applyNumberFormat="1" applyFont="1" applyFill="1" applyBorder="1" applyAlignment="1">
      <alignment horizontal="center"/>
    </xf>
    <xf numFmtId="164" fontId="16" fillId="10" borderId="54" xfId="0" applyNumberFormat="1" applyFont="1" applyFill="1" applyBorder="1" applyAlignment="1">
      <alignment horizontal="center"/>
    </xf>
    <xf numFmtId="0" fontId="15" fillId="3" borderId="40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 wrapText="1"/>
    </xf>
    <xf numFmtId="0" fontId="16" fillId="0" borderId="43" xfId="0" applyFont="1" applyBorder="1"/>
    <xf numFmtId="164" fontId="16" fillId="0" borderId="44" xfId="0" applyNumberFormat="1" applyFont="1" applyBorder="1" applyAlignment="1">
      <alignment horizontal="center"/>
    </xf>
    <xf numFmtId="164" fontId="16" fillId="0" borderId="45" xfId="0" applyNumberFormat="1" applyFont="1" applyBorder="1" applyAlignment="1">
      <alignment wrapText="1"/>
    </xf>
    <xf numFmtId="164" fontId="16" fillId="0" borderId="44" xfId="0" applyNumberFormat="1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wrapText="1"/>
    </xf>
    <xf numFmtId="164" fontId="16" fillId="0" borderId="0" xfId="0" applyNumberFormat="1" applyFont="1" applyAlignment="1">
      <alignment horizontal="center" wrapText="1"/>
    </xf>
    <xf numFmtId="164" fontId="16" fillId="0" borderId="0" xfId="0" applyNumberFormat="1" applyFont="1"/>
    <xf numFmtId="164" fontId="17" fillId="15" borderId="28" xfId="0" applyNumberFormat="1" applyFont="1" applyFill="1" applyBorder="1" applyAlignment="1">
      <alignment horizontal="center"/>
    </xf>
    <xf numFmtId="165" fontId="16" fillId="13" borderId="17" xfId="0" applyNumberFormat="1" applyFont="1" applyFill="1" applyBorder="1"/>
    <xf numFmtId="2" fontId="16" fillId="22" borderId="53" xfId="0" applyNumberFormat="1" applyFont="1" applyFill="1" applyBorder="1" applyAlignment="1">
      <alignment horizontal="center"/>
    </xf>
    <xf numFmtId="2" fontId="16" fillId="21" borderId="53" xfId="0" applyNumberFormat="1" applyFont="1" applyFill="1" applyBorder="1" applyAlignment="1">
      <alignment horizontal="center"/>
    </xf>
    <xf numFmtId="2" fontId="16" fillId="22" borderId="54" xfId="0" applyNumberFormat="1" applyFont="1" applyFill="1" applyBorder="1" applyAlignment="1">
      <alignment horizontal="center"/>
    </xf>
    <xf numFmtId="2" fontId="16" fillId="0" borderId="44" xfId="0" applyNumberFormat="1" applyFont="1" applyBorder="1" applyAlignment="1">
      <alignment horizontal="center"/>
    </xf>
    <xf numFmtId="2" fontId="16" fillId="10" borderId="50" xfId="0" applyNumberFormat="1" applyFont="1" applyFill="1" applyBorder="1" applyAlignment="1">
      <alignment horizontal="center"/>
    </xf>
    <xf numFmtId="2" fontId="16" fillId="25" borderId="50" xfId="0" applyNumberFormat="1" applyFont="1" applyFill="1" applyBorder="1" applyAlignment="1">
      <alignment horizontal="center"/>
    </xf>
    <xf numFmtId="2" fontId="16" fillId="10" borderId="51" xfId="0" applyNumberFormat="1" applyFont="1" applyFill="1" applyBorder="1" applyAlignment="1">
      <alignment horizontal="center"/>
    </xf>
    <xf numFmtId="0" fontId="11" fillId="4" borderId="18" xfId="0" applyFont="1" applyFill="1" applyBorder="1" applyAlignment="1">
      <alignment horizontal="left" vertical="center" indent="1"/>
    </xf>
    <xf numFmtId="0" fontId="11" fillId="4" borderId="17" xfId="0" applyFont="1" applyFill="1" applyBorder="1" applyAlignment="1">
      <alignment horizontal="left" vertical="center" wrapText="1" indent="1"/>
    </xf>
    <xf numFmtId="0" fontId="11" fillId="4" borderId="17" xfId="1" applyFont="1" applyFill="1" applyBorder="1" applyAlignment="1">
      <alignment horizontal="left" vertical="center" indent="1"/>
    </xf>
    <xf numFmtId="0" fontId="5" fillId="0" borderId="0" xfId="0" applyFont="1" applyAlignment="1">
      <alignment vertical="center" wrapText="1"/>
    </xf>
    <xf numFmtId="0" fontId="17" fillId="27" borderId="46" xfId="0" applyFont="1" applyFill="1" applyBorder="1" applyAlignment="1">
      <alignment horizontal="center" vertical="center" wrapText="1"/>
    </xf>
    <xf numFmtId="0" fontId="17" fillId="27" borderId="49" xfId="0" applyFont="1" applyFill="1" applyBorder="1" applyAlignment="1">
      <alignment horizontal="center" vertical="center" wrapText="1"/>
    </xf>
    <xf numFmtId="0" fontId="17" fillId="27" borderId="52" xfId="0" applyFont="1" applyFill="1" applyBorder="1" applyAlignment="1">
      <alignment horizontal="center" vertical="center" wrapText="1"/>
    </xf>
    <xf numFmtId="0" fontId="7" fillId="26" borderId="4" xfId="0" applyFont="1" applyFill="1" applyBorder="1" applyAlignment="1">
      <alignment horizontal="left" vertical="center" wrapText="1"/>
    </xf>
    <xf numFmtId="0" fontId="7" fillId="26" borderId="1" xfId="0" applyFont="1" applyFill="1" applyBorder="1" applyAlignment="1">
      <alignment horizontal="left" vertical="center" wrapText="1"/>
    </xf>
    <xf numFmtId="0" fontId="7" fillId="26" borderId="5" xfId="0" applyFont="1" applyFill="1" applyBorder="1" applyAlignment="1">
      <alignment horizontal="left" vertical="center" wrapText="1"/>
    </xf>
    <xf numFmtId="0" fontId="7" fillId="26" borderId="6" xfId="0" applyFont="1" applyFill="1" applyBorder="1" applyAlignment="1">
      <alignment horizontal="left" vertical="center" wrapText="1"/>
    </xf>
    <xf numFmtId="0" fontId="7" fillId="26" borderId="2" xfId="0" applyFont="1" applyFill="1" applyBorder="1" applyAlignment="1">
      <alignment horizontal="left" vertical="center" wrapText="1"/>
    </xf>
    <xf numFmtId="0" fontId="7" fillId="26" borderId="7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" fillId="26" borderId="9" xfId="0" applyFont="1" applyFill="1" applyBorder="1" applyAlignment="1">
      <alignment horizontal="center" vertical="center"/>
    </xf>
    <xf numFmtId="0" fontId="1" fillId="26" borderId="10" xfId="0" applyFont="1" applyFill="1" applyBorder="1" applyAlignment="1">
      <alignment horizontal="center" vertical="center"/>
    </xf>
    <xf numFmtId="0" fontId="1" fillId="26" borderId="11" xfId="0" applyFont="1" applyFill="1" applyBorder="1" applyAlignment="1">
      <alignment horizontal="center" vertical="center"/>
    </xf>
    <xf numFmtId="0" fontId="1" fillId="26" borderId="12" xfId="0" applyFont="1" applyFill="1" applyBorder="1" applyAlignment="1">
      <alignment horizontal="center" vertical="center"/>
    </xf>
    <xf numFmtId="0" fontId="1" fillId="26" borderId="0" xfId="0" applyFont="1" applyFill="1" applyAlignment="1">
      <alignment horizontal="center" vertical="center"/>
    </xf>
    <xf numFmtId="0" fontId="1" fillId="26" borderId="13" xfId="0" applyFont="1" applyFill="1" applyBorder="1" applyAlignment="1">
      <alignment horizontal="center" vertical="center"/>
    </xf>
    <xf numFmtId="0" fontId="1" fillId="26" borderId="14" xfId="0" applyFont="1" applyFill="1" applyBorder="1" applyAlignment="1">
      <alignment horizontal="center" vertical="center"/>
    </xf>
    <xf numFmtId="0" fontId="1" fillId="26" borderId="15" xfId="0" applyFont="1" applyFill="1" applyBorder="1" applyAlignment="1">
      <alignment horizontal="center" vertical="center"/>
    </xf>
    <xf numFmtId="0" fontId="1" fillId="26" borderId="16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left" wrapText="1"/>
    </xf>
    <xf numFmtId="0" fontId="16" fillId="3" borderId="24" xfId="0" applyFont="1" applyFill="1" applyBorder="1" applyAlignment="1">
      <alignment horizontal="left" wrapText="1"/>
    </xf>
    <xf numFmtId="0" fontId="16" fillId="8" borderId="23" xfId="0" applyFont="1" applyFill="1" applyBorder="1" applyAlignment="1">
      <alignment horizontal="left"/>
    </xf>
    <xf numFmtId="0" fontId="16" fillId="8" borderId="24" xfId="0" applyFont="1" applyFill="1" applyBorder="1" applyAlignment="1">
      <alignment horizontal="left"/>
    </xf>
    <xf numFmtId="0" fontId="16" fillId="3" borderId="23" xfId="0" applyFont="1" applyFill="1" applyBorder="1" applyAlignment="1">
      <alignment horizontal="left"/>
    </xf>
    <xf numFmtId="0" fontId="16" fillId="3" borderId="24" xfId="0" applyFont="1" applyFill="1" applyBorder="1" applyAlignment="1">
      <alignment horizontal="left"/>
    </xf>
    <xf numFmtId="0" fontId="10" fillId="5" borderId="0" xfId="0" applyFont="1" applyFill="1" applyAlignment="1">
      <alignment horizontal="center"/>
    </xf>
    <xf numFmtId="164" fontId="17" fillId="26" borderId="23" xfId="0" applyNumberFormat="1" applyFont="1" applyFill="1" applyBorder="1" applyAlignment="1">
      <alignment horizontal="center"/>
    </xf>
    <xf numFmtId="164" fontId="17" fillId="26" borderId="2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7" fillId="26" borderId="23" xfId="0" applyFont="1" applyFill="1" applyBorder="1" applyAlignment="1">
      <alignment horizontal="center"/>
    </xf>
    <xf numFmtId="0" fontId="17" fillId="26" borderId="24" xfId="0" applyFont="1" applyFill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164" fontId="16" fillId="9" borderId="23" xfId="0" applyNumberFormat="1" applyFont="1" applyFill="1" applyBorder="1" applyAlignment="1">
      <alignment horizontal="center"/>
    </xf>
    <xf numFmtId="164" fontId="16" fillId="9" borderId="24" xfId="0" applyNumberFormat="1" applyFont="1" applyFill="1" applyBorder="1" applyAlignment="1">
      <alignment horizontal="center"/>
    </xf>
    <xf numFmtId="164" fontId="16" fillId="10" borderId="23" xfId="0" applyNumberFormat="1" applyFont="1" applyFill="1" applyBorder="1" applyAlignment="1">
      <alignment horizontal="center"/>
    </xf>
    <xf numFmtId="164" fontId="16" fillId="10" borderId="24" xfId="0" applyNumberFormat="1" applyFont="1" applyFill="1" applyBorder="1" applyAlignment="1">
      <alignment horizontal="center"/>
    </xf>
    <xf numFmtId="0" fontId="16" fillId="19" borderId="17" xfId="0" applyFont="1" applyFill="1" applyBorder="1"/>
    <xf numFmtId="0" fontId="16" fillId="12" borderId="17" xfId="0" applyFont="1" applyFill="1" applyBorder="1"/>
    <xf numFmtId="0" fontId="20" fillId="16" borderId="0" xfId="0" applyFont="1" applyFill="1" applyAlignment="1">
      <alignment horizontal="left"/>
    </xf>
    <xf numFmtId="0" fontId="15" fillId="19" borderId="17" xfId="0" applyFont="1" applyFill="1" applyBorder="1" applyAlignment="1">
      <alignment horizontal="left" vertical="center" wrapText="1"/>
    </xf>
    <xf numFmtId="0" fontId="16" fillId="19" borderId="17" xfId="0" applyFont="1" applyFill="1" applyBorder="1" applyAlignment="1">
      <alignment horizontal="left"/>
    </xf>
    <xf numFmtId="0" fontId="16" fillId="8" borderId="17" xfId="0" applyFont="1" applyFill="1" applyBorder="1"/>
    <xf numFmtId="0" fontId="15" fillId="17" borderId="17" xfId="0" applyFont="1" applyFill="1" applyBorder="1" applyAlignment="1">
      <alignment horizontal="left" vertical="center"/>
    </xf>
    <xf numFmtId="0" fontId="16" fillId="17" borderId="17" xfId="0" applyFont="1" applyFill="1" applyBorder="1" applyAlignment="1">
      <alignment horizontal="left"/>
    </xf>
    <xf numFmtId="0" fontId="16" fillId="17" borderId="17" xfId="0" applyFont="1" applyFill="1" applyBorder="1"/>
    <xf numFmtId="0" fontId="16" fillId="8" borderId="17" xfId="0" applyFont="1" applyFill="1" applyBorder="1" applyAlignment="1">
      <alignment horizontal="left"/>
    </xf>
    <xf numFmtId="0" fontId="15" fillId="18" borderId="17" xfId="0" applyFont="1" applyFill="1" applyBorder="1" applyAlignment="1">
      <alignment horizontal="left" vertical="center" wrapText="1"/>
    </xf>
    <xf numFmtId="0" fontId="16" fillId="18" borderId="17" xfId="0" applyFont="1" applyFill="1" applyBorder="1" applyAlignment="1">
      <alignment horizontal="left"/>
    </xf>
    <xf numFmtId="164" fontId="16" fillId="9" borderId="20" xfId="0" applyNumberFormat="1" applyFont="1" applyFill="1" applyBorder="1" applyAlignment="1">
      <alignment horizontal="center"/>
    </xf>
    <xf numFmtId="0" fontId="16" fillId="18" borderId="17" xfId="0" applyFont="1" applyFill="1" applyBorder="1"/>
    <xf numFmtId="0" fontId="17" fillId="7" borderId="23" xfId="0" applyFont="1" applyFill="1" applyBorder="1" applyAlignment="1">
      <alignment horizontal="center"/>
    </xf>
    <xf numFmtId="0" fontId="17" fillId="7" borderId="20" xfId="0" applyFont="1" applyFill="1" applyBorder="1" applyAlignment="1">
      <alignment horizontal="center"/>
    </xf>
    <xf numFmtId="164" fontId="17" fillId="7" borderId="23" xfId="0" applyNumberFormat="1" applyFont="1" applyFill="1" applyBorder="1" applyAlignment="1">
      <alignment horizontal="center"/>
    </xf>
    <xf numFmtId="164" fontId="17" fillId="7" borderId="20" xfId="0" applyNumberFormat="1" applyFont="1" applyFill="1" applyBorder="1" applyAlignment="1">
      <alignment horizontal="center"/>
    </xf>
    <xf numFmtId="2" fontId="16" fillId="0" borderId="29" xfId="2" applyNumberFormat="1" applyFont="1" applyBorder="1" applyAlignment="1">
      <alignment horizontal="center" vertical="center"/>
    </xf>
    <xf numFmtId="2" fontId="16" fillId="0" borderId="30" xfId="2" applyNumberFormat="1" applyFont="1" applyBorder="1" applyAlignment="1">
      <alignment horizontal="center" vertical="center"/>
    </xf>
    <xf numFmtId="0" fontId="15" fillId="14" borderId="17" xfId="0" applyFont="1" applyFill="1" applyBorder="1" applyAlignment="1">
      <alignment horizontal="center"/>
    </xf>
    <xf numFmtId="0" fontId="15" fillId="16" borderId="17" xfId="0" applyFont="1" applyFill="1" applyBorder="1" applyAlignment="1">
      <alignment horizontal="center"/>
    </xf>
    <xf numFmtId="0" fontId="21" fillId="0" borderId="31" xfId="1" applyFont="1" applyBorder="1" applyAlignment="1">
      <alignment horizontal="center" vertical="center"/>
    </xf>
    <xf numFmtId="0" fontId="21" fillId="0" borderId="31" xfId="1" applyFont="1" applyBorder="1" applyAlignment="1">
      <alignment horizontal="left" vertical="center" wrapText="1"/>
    </xf>
    <xf numFmtId="0" fontId="15" fillId="13" borderId="17" xfId="0" applyFont="1" applyFill="1" applyBorder="1" applyAlignment="1">
      <alignment horizontal="left" vertical="center"/>
    </xf>
    <xf numFmtId="0" fontId="16" fillId="13" borderId="17" xfId="0" applyFont="1" applyFill="1" applyBorder="1" applyAlignment="1">
      <alignment horizontal="left"/>
    </xf>
    <xf numFmtId="0" fontId="16" fillId="13" borderId="17" xfId="0" applyFont="1" applyFill="1" applyBorder="1"/>
    <xf numFmtId="0" fontId="15" fillId="12" borderId="17" xfId="0" applyFont="1" applyFill="1" applyBorder="1" applyAlignment="1">
      <alignment horizontal="left" vertical="center"/>
    </xf>
    <xf numFmtId="0" fontId="16" fillId="12" borderId="17" xfId="0" applyFont="1" applyFill="1" applyBorder="1" applyAlignment="1">
      <alignment horizontal="left"/>
    </xf>
    <xf numFmtId="0" fontId="15" fillId="8" borderId="17" xfId="0" applyFont="1" applyFill="1" applyBorder="1" applyAlignment="1">
      <alignment horizontal="left" vertical="center" wrapText="1"/>
    </xf>
    <xf numFmtId="0" fontId="17" fillId="20" borderId="31" xfId="1" applyFont="1" applyFill="1" applyBorder="1" applyAlignment="1">
      <alignment horizontal="center" vertical="center"/>
    </xf>
    <xf numFmtId="0" fontId="17" fillId="0" borderId="31" xfId="1" applyFont="1" applyBorder="1" applyAlignment="1">
      <alignment horizontal="center" vertical="center"/>
    </xf>
    <xf numFmtId="0" fontId="21" fillId="0" borderId="32" xfId="1" applyFont="1" applyBorder="1" applyAlignment="1">
      <alignment horizontal="left" vertical="center" wrapText="1"/>
    </xf>
    <xf numFmtId="0" fontId="21" fillId="0" borderId="33" xfId="1" applyFont="1" applyBorder="1" applyAlignment="1">
      <alignment horizontal="left" vertical="center" wrapText="1"/>
    </xf>
    <xf numFmtId="0" fontId="21" fillId="0" borderId="34" xfId="1" applyFont="1" applyBorder="1" applyAlignment="1">
      <alignment horizontal="left" vertical="center" wrapText="1"/>
    </xf>
    <xf numFmtId="0" fontId="21" fillId="0" borderId="35" xfId="1" applyFont="1" applyBorder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0" fontId="21" fillId="0" borderId="36" xfId="1" applyFont="1" applyBorder="1" applyAlignment="1">
      <alignment horizontal="left" vertical="center" wrapText="1"/>
    </xf>
    <xf numFmtId="0" fontId="21" fillId="0" borderId="37" xfId="1" applyFont="1" applyBorder="1" applyAlignment="1">
      <alignment horizontal="left" vertical="center" wrapText="1"/>
    </xf>
    <xf numFmtId="0" fontId="21" fillId="0" borderId="38" xfId="1" applyFont="1" applyBorder="1" applyAlignment="1">
      <alignment horizontal="left" vertical="center" wrapText="1"/>
    </xf>
    <xf numFmtId="0" fontId="21" fillId="0" borderId="39" xfId="1" applyFont="1" applyBorder="1" applyAlignment="1">
      <alignment horizontal="left" vertical="center" wrapText="1"/>
    </xf>
    <xf numFmtId="0" fontId="17" fillId="23" borderId="0" xfId="0" applyFont="1" applyFill="1" applyAlignment="1">
      <alignment horizontal="left"/>
    </xf>
    <xf numFmtId="0" fontId="15" fillId="27" borderId="17" xfId="0" applyFont="1" applyFill="1" applyBorder="1" applyAlignment="1">
      <alignment horizontal="center"/>
    </xf>
    <xf numFmtId="0" fontId="17" fillId="23" borderId="55" xfId="0" applyFont="1" applyFill="1" applyBorder="1" applyAlignment="1">
      <alignment horizontal="left" vertical="center" wrapText="1"/>
    </xf>
    <xf numFmtId="0" fontId="17" fillId="23" borderId="56" xfId="0" applyFont="1" applyFill="1" applyBorder="1" applyAlignment="1">
      <alignment horizontal="left" vertical="center" wrapText="1"/>
    </xf>
    <xf numFmtId="0" fontId="17" fillId="23" borderId="57" xfId="0" applyFont="1" applyFill="1" applyBorder="1" applyAlignment="1">
      <alignment horizontal="left" vertical="center" wrapText="1"/>
    </xf>
    <xf numFmtId="0" fontId="17" fillId="23" borderId="58" xfId="0" applyFont="1" applyFill="1" applyBorder="1" applyAlignment="1">
      <alignment horizontal="left" vertical="center" wrapText="1"/>
    </xf>
    <xf numFmtId="0" fontId="17" fillId="23" borderId="59" xfId="0" applyFont="1" applyFill="1" applyBorder="1" applyAlignment="1">
      <alignment horizontal="left" vertical="center" wrapText="1"/>
    </xf>
    <xf numFmtId="0" fontId="17" fillId="23" borderId="60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numFmt numFmtId="164" formatCode="&quot;Q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theme="0" tint="-4.9989318521683403E-2"/>
        </left>
        <right style="medium">
          <color theme="0" tint="-4.9989318521683403E-2"/>
        </right>
        <top style="thin">
          <color theme="7" tint="-0.499984740745262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&quot;Q&quot;#,##0.00"/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Q&quot;#,##0.0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Q&quot;#,##0.0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Q&quot;#,##0.0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Q&quot;#,##0.0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Q&quot;#,##0.0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Q&quot;#,##0.0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Q&quot;#,##0.0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&quot;Q&quot;#,##0.0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C4DA2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95DA"/>
      <color rgb="FF00829B"/>
      <color rgb="FF4CA585"/>
      <color rgb="FFE1F7F6"/>
      <color rgb="FFD8F4F3"/>
      <color rgb="FFC0EEED"/>
      <color rgb="FF2CA3A0"/>
      <color rgb="FFDCF4FC"/>
      <color rgb="FFB0DBF6"/>
      <color rgb="FF83C7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Paso1!A1"/><Relationship Id="rId1" Type="http://schemas.openxmlformats.org/officeDocument/2006/relationships/image" Target="../media/image1.png"/><Relationship Id="rId6" Type="http://schemas.openxmlformats.org/officeDocument/2006/relationships/hyperlink" Target="#Paso3!A1"/><Relationship Id="rId5" Type="http://schemas.openxmlformats.org/officeDocument/2006/relationships/image" Target="../media/image3.png"/><Relationship Id="rId10" Type="http://schemas.openxmlformats.org/officeDocument/2006/relationships/image" Target="../media/image6.png"/><Relationship Id="rId4" Type="http://schemas.openxmlformats.org/officeDocument/2006/relationships/hyperlink" Target="#Paso2!A1"/><Relationship Id="rId9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3" Type="http://schemas.openxmlformats.org/officeDocument/2006/relationships/image" Target="../media/image8.png"/><Relationship Id="rId7" Type="http://schemas.openxmlformats.org/officeDocument/2006/relationships/image" Target="../media/image9.png"/><Relationship Id="rId2" Type="http://schemas.openxmlformats.org/officeDocument/2006/relationships/hyperlink" Target="#Inicio!A1"/><Relationship Id="rId1" Type="http://schemas.openxmlformats.org/officeDocument/2006/relationships/image" Target="../media/image7.emf"/><Relationship Id="rId6" Type="http://schemas.openxmlformats.org/officeDocument/2006/relationships/hyperlink" Target="#Paso3!A1"/><Relationship Id="rId5" Type="http://schemas.openxmlformats.org/officeDocument/2006/relationships/image" Target="../media/image3.png"/><Relationship Id="rId10" Type="http://schemas.openxmlformats.org/officeDocument/2006/relationships/image" Target="../media/image12.png"/><Relationship Id="rId4" Type="http://schemas.openxmlformats.org/officeDocument/2006/relationships/hyperlink" Target="#Paso2!A1"/><Relationship Id="rId9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hyperlink" Target="#Inicio!A1"/><Relationship Id="rId7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hyperlink" Target="#Paso1!A1"/><Relationship Id="rId6" Type="http://schemas.openxmlformats.org/officeDocument/2006/relationships/image" Target="../media/image9.png"/><Relationship Id="rId5" Type="http://schemas.openxmlformats.org/officeDocument/2006/relationships/hyperlink" Target="#Paso3!A1"/><Relationship Id="rId4" Type="http://schemas.openxmlformats.org/officeDocument/2006/relationships/image" Target="../media/image8.png"/><Relationship Id="rId9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Paso1!A1"/><Relationship Id="rId7" Type="http://schemas.openxmlformats.org/officeDocument/2006/relationships/image" Target="../media/image16.png"/><Relationship Id="rId2" Type="http://schemas.openxmlformats.org/officeDocument/2006/relationships/image" Target="../media/image8.png"/><Relationship Id="rId1" Type="http://schemas.openxmlformats.org/officeDocument/2006/relationships/hyperlink" Target="#Inicio!A1"/><Relationship Id="rId6" Type="http://schemas.openxmlformats.org/officeDocument/2006/relationships/image" Target="../media/image3.png"/><Relationship Id="rId5" Type="http://schemas.openxmlformats.org/officeDocument/2006/relationships/hyperlink" Target="#Paso2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57150</xdr:rowOff>
    </xdr:from>
    <xdr:to>
      <xdr:col>3</xdr:col>
      <xdr:colOff>95250</xdr:colOff>
      <xdr:row>6</xdr:row>
      <xdr:rowOff>2377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47650"/>
          <a:ext cx="838200" cy="681827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31</xdr:row>
      <xdr:rowOff>1872</xdr:rowOff>
    </xdr:from>
    <xdr:to>
      <xdr:col>4</xdr:col>
      <xdr:colOff>628650</xdr:colOff>
      <xdr:row>34</xdr:row>
      <xdr:rowOff>158904</xdr:rowOff>
    </xdr:to>
    <xdr:pic>
      <xdr:nvPicPr>
        <xdr:cNvPr id="11" name="Imagen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11095"/>
        <a:stretch/>
      </xdr:blipFill>
      <xdr:spPr>
        <a:xfrm>
          <a:off x="1428750" y="5383497"/>
          <a:ext cx="1295400" cy="72853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4</xdr:col>
      <xdr:colOff>704850</xdr:colOff>
      <xdr:row>31</xdr:row>
      <xdr:rowOff>467</xdr:rowOff>
    </xdr:from>
    <xdr:to>
      <xdr:col>5</xdr:col>
      <xdr:colOff>1274467</xdr:colOff>
      <xdr:row>34</xdr:row>
      <xdr:rowOff>180974</xdr:rowOff>
    </xdr:to>
    <xdr:pic>
      <xdr:nvPicPr>
        <xdr:cNvPr id="12" name="Imagen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0350" y="5382092"/>
          <a:ext cx="1331617" cy="75200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5</xdr:col>
      <xdr:colOff>1370732</xdr:colOff>
      <xdr:row>31</xdr:row>
      <xdr:rowOff>0</xdr:rowOff>
    </xdr:from>
    <xdr:to>
      <xdr:col>7</xdr:col>
      <xdr:colOff>371474</xdr:colOff>
      <xdr:row>34</xdr:row>
      <xdr:rowOff>171449</xdr:rowOff>
    </xdr:to>
    <xdr:pic>
      <xdr:nvPicPr>
        <xdr:cNvPr id="13" name="Imagen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r="11228"/>
        <a:stretch/>
      </xdr:blipFill>
      <xdr:spPr>
        <a:xfrm>
          <a:off x="4228232" y="5381625"/>
          <a:ext cx="1315317" cy="742949"/>
        </a:xfrm>
        <a:prstGeom prst="rect">
          <a:avLst/>
        </a:prstGeom>
        <a:noFill/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11</xdr:col>
      <xdr:colOff>514350</xdr:colOff>
      <xdr:row>0</xdr:row>
      <xdr:rowOff>25400</xdr:rowOff>
    </xdr:from>
    <xdr:to>
      <xdr:col>12</xdr:col>
      <xdr:colOff>1147461</xdr:colOff>
      <xdr:row>7</xdr:row>
      <xdr:rowOff>26256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FE24224-3E9D-421A-982A-25D56E0B6B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37" t="19821" r="11648" b="19945"/>
        <a:stretch/>
      </xdr:blipFill>
      <xdr:spPr>
        <a:xfrm>
          <a:off x="8839200" y="25400"/>
          <a:ext cx="1395111" cy="1093056"/>
        </a:xfrm>
        <a:prstGeom prst="rect">
          <a:avLst/>
        </a:prstGeom>
      </xdr:spPr>
    </xdr:pic>
    <xdr:clientData/>
  </xdr:twoCellAnchor>
  <xdr:twoCellAnchor editAs="oneCell">
    <xdr:from>
      <xdr:col>8</xdr:col>
      <xdr:colOff>608516</xdr:colOff>
      <xdr:row>10</xdr:row>
      <xdr:rowOff>38100</xdr:rowOff>
    </xdr:from>
    <xdr:to>
      <xdr:col>12</xdr:col>
      <xdr:colOff>1136835</xdr:colOff>
      <xdr:row>22</xdr:row>
      <xdr:rowOff>38100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EA49EAF-FAB1-25FF-E992-8164C1145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47366" y="1606550"/>
          <a:ext cx="3576319" cy="223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628650</xdr:colOff>
      <xdr:row>29</xdr:row>
      <xdr:rowOff>38592</xdr:rowOff>
    </xdr:from>
    <xdr:to>
      <xdr:col>9</xdr:col>
      <xdr:colOff>476250</xdr:colOff>
      <xdr:row>30</xdr:row>
      <xdr:rowOff>76201</xdr:rowOff>
    </xdr:to>
    <xdr:pic>
      <xdr:nvPicPr>
        <xdr:cNvPr id="15" name="Picture 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4915392"/>
          <a:ext cx="609600" cy="237634"/>
        </a:xfrm>
        <a:prstGeom prst="rect">
          <a:avLst/>
        </a:prstGeom>
      </xdr:spPr>
    </xdr:pic>
    <xdr:clientData/>
  </xdr:twoCellAnchor>
  <xdr:twoCellAnchor>
    <xdr:from>
      <xdr:col>5</xdr:col>
      <xdr:colOff>123826</xdr:colOff>
      <xdr:row>29</xdr:row>
      <xdr:rowOff>38102</xdr:rowOff>
    </xdr:from>
    <xdr:to>
      <xdr:col>11</xdr:col>
      <xdr:colOff>38100</xdr:colOff>
      <xdr:row>35</xdr:row>
      <xdr:rowOff>12700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575176" y="4826002"/>
          <a:ext cx="4645024" cy="1117598"/>
        </a:xfrm>
        <a:prstGeom prst="rect">
          <a:avLst/>
        </a:prstGeom>
        <a:noFill/>
        <a:ln w="19050" cmpd="sng">
          <a:solidFill>
            <a:srgbClr val="0C4DA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050">
              <a:sym typeface="Wingdings" panose="05000000000000000000" pitchFamily="2" charset="2"/>
            </a:rPr>
            <a:t></a:t>
          </a:r>
          <a:r>
            <a:rPr lang="es-GT" sz="1050"/>
            <a:t>Lista cada gasto que pueda permitirte ahorros e </a:t>
          </a:r>
          <a:r>
            <a:rPr lang="es-GT" sz="1050" b="1" u="sng"/>
            <a:t>intégralos</a:t>
          </a:r>
          <a:r>
            <a:rPr lang="es-GT" sz="1050"/>
            <a:t> en grandes categorías. Hazte las preguntas siguientes:</a:t>
          </a:r>
        </a:p>
        <a:p>
          <a:r>
            <a:rPr lang="es-GT" sz="1050"/>
            <a:t>     </a:t>
          </a:r>
          <a:r>
            <a:rPr lang="es-GT" sz="1050">
              <a:sym typeface="Wingdings" panose="05000000000000000000" pitchFamily="2" charset="2"/>
            </a:rPr>
            <a:t> </a:t>
          </a:r>
          <a:r>
            <a:rPr lang="es-GT" sz="1050"/>
            <a:t>¿En qué renglones puedo ahorrar</a:t>
          </a:r>
          <a:r>
            <a:rPr lang="es-GT" sz="1050" baseline="0"/>
            <a:t>?</a:t>
          </a:r>
        </a:p>
        <a:p>
          <a:r>
            <a:rPr lang="es-GT" sz="1050" baseline="0"/>
            <a:t>     </a:t>
          </a:r>
          <a:r>
            <a:rPr lang="es-GT" sz="105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 </a:t>
          </a:r>
          <a:r>
            <a:rPr lang="es-GT" sz="1050" baseline="0"/>
            <a:t>¿Cuáles gastos son necesarios y prioritarios?</a:t>
          </a:r>
        </a:p>
        <a:p>
          <a:r>
            <a:rPr lang="es-GT" sz="1050" baseline="0"/>
            <a:t>     </a:t>
          </a:r>
          <a:r>
            <a:rPr lang="es-GT" sz="105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 </a:t>
          </a:r>
          <a:r>
            <a:rPr lang="es-GT" sz="1050" baseline="0"/>
            <a:t>¿Sabes cuánto gastas mensualmente por pago de intereses?</a:t>
          </a:r>
        </a:p>
        <a:p>
          <a:r>
            <a:rPr lang="es-GT" sz="1050" baseline="0"/>
            <a:t>     </a:t>
          </a:r>
          <a:r>
            <a:rPr lang="es-GT" sz="105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 </a:t>
          </a:r>
          <a:r>
            <a:rPr lang="es-GT" sz="1050" baseline="0"/>
            <a:t>¿Qué porcentaje de tu ingreso está comprometido con el pago de  deudas?</a:t>
          </a:r>
        </a:p>
        <a:p>
          <a:endParaRPr lang="es-GT" sz="1050"/>
        </a:p>
        <a:p>
          <a:endParaRPr lang="es-GT" sz="1050"/>
        </a:p>
      </xdr:txBody>
    </xdr:sp>
    <xdr:clientData/>
  </xdr:twoCellAnchor>
  <xdr:twoCellAnchor editAs="oneCell">
    <xdr:from>
      <xdr:col>1</xdr:col>
      <xdr:colOff>2</xdr:colOff>
      <xdr:row>0</xdr:row>
      <xdr:rowOff>96553</xdr:rowOff>
    </xdr:from>
    <xdr:to>
      <xdr:col>1</xdr:col>
      <xdr:colOff>819412</xdr:colOff>
      <xdr:row>4</xdr:row>
      <xdr:rowOff>58644</xdr:rowOff>
    </xdr:to>
    <xdr:pic>
      <xdr:nvPicPr>
        <xdr:cNvPr id="2" name="Imagen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3852" y="96553"/>
          <a:ext cx="819410" cy="46691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847726</xdr:colOff>
      <xdr:row>0</xdr:row>
      <xdr:rowOff>69744</xdr:rowOff>
    </xdr:from>
    <xdr:to>
      <xdr:col>1</xdr:col>
      <xdr:colOff>1702021</xdr:colOff>
      <xdr:row>4</xdr:row>
      <xdr:rowOff>47367</xdr:rowOff>
    </xdr:to>
    <xdr:pic>
      <xdr:nvPicPr>
        <xdr:cNvPr id="3" name="Imagen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2026" y="69744"/>
          <a:ext cx="854295" cy="48244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37233</xdr:colOff>
      <xdr:row>0</xdr:row>
      <xdr:rowOff>88794</xdr:rowOff>
    </xdr:from>
    <xdr:to>
      <xdr:col>3</xdr:col>
      <xdr:colOff>149834</xdr:colOff>
      <xdr:row>4</xdr:row>
      <xdr:rowOff>58671</xdr:rowOff>
    </xdr:to>
    <xdr:pic>
      <xdr:nvPicPr>
        <xdr:cNvPr id="4" name="Imagen 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11228"/>
        <a:stretch/>
      </xdr:blipFill>
      <xdr:spPr>
        <a:xfrm>
          <a:off x="2104158" y="88794"/>
          <a:ext cx="874601" cy="47470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10</xdr:col>
      <xdr:colOff>489550</xdr:colOff>
      <xdr:row>29</xdr:row>
      <xdr:rowOff>10645</xdr:rowOff>
    </xdr:from>
    <xdr:to>
      <xdr:col>11</xdr:col>
      <xdr:colOff>276381</xdr:colOff>
      <xdr:row>35</xdr:row>
      <xdr:rowOff>1411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8756383" flipH="1">
          <a:off x="8652475" y="4887445"/>
          <a:ext cx="663131" cy="1187741"/>
        </a:xfrm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542925</xdr:colOff>
      <xdr:row>0</xdr:row>
      <xdr:rowOff>0</xdr:rowOff>
    </xdr:from>
    <xdr:to>
      <xdr:col>11</xdr:col>
      <xdr:colOff>20290</xdr:colOff>
      <xdr:row>9</xdr:row>
      <xdr:rowOff>27533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43850" y="0"/>
          <a:ext cx="1115665" cy="1170533"/>
        </a:xfrm>
        <a:prstGeom prst="rect">
          <a:avLst/>
        </a:prstGeom>
      </xdr:spPr>
    </xdr:pic>
    <xdr:clientData/>
  </xdr:twoCellAnchor>
  <xdr:twoCellAnchor editAs="oneCell">
    <xdr:from>
      <xdr:col>7</xdr:col>
      <xdr:colOff>657225</xdr:colOff>
      <xdr:row>0</xdr:row>
      <xdr:rowOff>0</xdr:rowOff>
    </xdr:from>
    <xdr:to>
      <xdr:col>9</xdr:col>
      <xdr:colOff>687840</xdr:colOff>
      <xdr:row>9</xdr:row>
      <xdr:rowOff>15340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32575" y="0"/>
          <a:ext cx="1554615" cy="11456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942974</xdr:colOff>
      <xdr:row>0</xdr:row>
      <xdr:rowOff>110688</xdr:rowOff>
    </xdr:from>
    <xdr:to>
      <xdr:col>2</xdr:col>
      <xdr:colOff>752474</xdr:colOff>
      <xdr:row>4</xdr:row>
      <xdr:rowOff>28575</xdr:rowOff>
    </xdr:to>
    <xdr:pic>
      <xdr:nvPicPr>
        <xdr:cNvPr id="8" name="Imagen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11095"/>
        <a:stretch/>
      </xdr:blipFill>
      <xdr:spPr>
        <a:xfrm>
          <a:off x="1190624" y="110688"/>
          <a:ext cx="923925" cy="53701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200025</xdr:colOff>
      <xdr:row>0</xdr:row>
      <xdr:rowOff>114300</xdr:rowOff>
    </xdr:from>
    <xdr:to>
      <xdr:col>1</xdr:col>
      <xdr:colOff>884252</xdr:colOff>
      <xdr:row>4</xdr:row>
      <xdr:rowOff>26177</xdr:rowOff>
    </xdr:to>
    <xdr:pic>
      <xdr:nvPicPr>
        <xdr:cNvPr id="9" name="Imagen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0025" y="114300"/>
          <a:ext cx="931877" cy="53100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808757</xdr:colOff>
      <xdr:row>0</xdr:row>
      <xdr:rowOff>116065</xdr:rowOff>
    </xdr:from>
    <xdr:to>
      <xdr:col>3</xdr:col>
      <xdr:colOff>698501</xdr:colOff>
      <xdr:row>4</xdr:row>
      <xdr:rowOff>36797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11228"/>
        <a:stretch/>
      </xdr:blipFill>
      <xdr:spPr>
        <a:xfrm>
          <a:off x="2170832" y="116065"/>
          <a:ext cx="994644" cy="53985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</xdr:col>
      <xdr:colOff>38099</xdr:colOff>
      <xdr:row>20</xdr:row>
      <xdr:rowOff>114299</xdr:rowOff>
    </xdr:from>
    <xdr:to>
      <xdr:col>8</xdr:col>
      <xdr:colOff>0</xdr:colOff>
      <xdr:row>24</xdr:row>
      <xdr:rowOff>28574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85749" y="3238499"/>
          <a:ext cx="7448551" cy="561975"/>
        </a:xfrm>
        <a:prstGeom prst="rect">
          <a:avLst/>
        </a:prstGeom>
        <a:noFill/>
        <a:ln w="19050" cmpd="sng">
          <a:solidFill>
            <a:srgbClr val="0C4DA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GT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</a:t>
          </a:r>
          <a:r>
            <a:rPr lang="es-GT" sz="1000" baseline="0">
              <a:sym typeface="Wingdings" panose="05000000000000000000" pitchFamily="2" charset="2"/>
            </a:rPr>
            <a:t>Llevar almuerzo en lugar de comer en la calle te  puede ahorrar Q500.00 mensuales.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GT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Preparar comidas en casa, en lugar de ir a un restaurante el fin de semana, puede ahorrate Q500.00.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GT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Pon en práctica el hábito del Consumo Inteligente.</a:t>
          </a:r>
          <a:endParaRPr lang="es-GT" sz="1000" baseline="0">
            <a:sym typeface="Wingdings" panose="05000000000000000000" pitchFamily="2" charset="2"/>
          </a:endParaRPr>
        </a:p>
        <a:p>
          <a:endParaRPr lang="es-GT" sz="1000" baseline="0">
            <a:sym typeface="Wingdings" panose="05000000000000000000" pitchFamily="2" charset="2"/>
          </a:endParaRPr>
        </a:p>
        <a:p>
          <a:r>
            <a:rPr lang="es-GT" sz="1000"/>
            <a:t>     </a:t>
          </a:r>
        </a:p>
        <a:p>
          <a:endParaRPr lang="es-GT" sz="1000"/>
        </a:p>
      </xdr:txBody>
    </xdr:sp>
    <xdr:clientData/>
  </xdr:twoCellAnchor>
  <xdr:twoCellAnchor>
    <xdr:from>
      <xdr:col>1</xdr:col>
      <xdr:colOff>38100</xdr:colOff>
      <xdr:row>19</xdr:row>
      <xdr:rowOff>19050</xdr:rowOff>
    </xdr:from>
    <xdr:to>
      <xdr:col>1</xdr:col>
      <xdr:colOff>600075</xdr:colOff>
      <xdr:row>20</xdr:row>
      <xdr:rowOff>85725</xdr:rowOff>
    </xdr:to>
    <xdr:sp macro="" textlink="">
      <xdr:nvSpPr>
        <xdr:cNvPr id="2" name="Redondear rectángulo de esquina del mismo lad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85750" y="3571875"/>
          <a:ext cx="561975" cy="257175"/>
        </a:xfrm>
        <a:prstGeom prst="round2SameRect">
          <a:avLst/>
        </a:prstGeom>
        <a:ln w="28575">
          <a:solidFill>
            <a:srgbClr val="0C4DA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Tips:</a:t>
          </a:r>
        </a:p>
      </xdr:txBody>
    </xdr:sp>
    <xdr:clientData/>
  </xdr:twoCellAnchor>
  <xdr:twoCellAnchor editAs="oneCell">
    <xdr:from>
      <xdr:col>9</xdr:col>
      <xdr:colOff>177802</xdr:colOff>
      <xdr:row>19</xdr:row>
      <xdr:rowOff>16782</xdr:rowOff>
    </xdr:from>
    <xdr:to>
      <xdr:col>9</xdr:col>
      <xdr:colOff>527116</xdr:colOff>
      <xdr:row>21</xdr:row>
      <xdr:rowOff>26678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40702" y="2855232"/>
          <a:ext cx="349314" cy="33374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9</xdr:col>
      <xdr:colOff>198227</xdr:colOff>
      <xdr:row>11</xdr:row>
      <xdr:rowOff>82097</xdr:rowOff>
    </xdr:from>
    <xdr:to>
      <xdr:col>9</xdr:col>
      <xdr:colOff>555267</xdr:colOff>
      <xdr:row>13</xdr:row>
      <xdr:rowOff>54060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32527" y="1596572"/>
          <a:ext cx="357040" cy="34343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9</xdr:col>
      <xdr:colOff>190500</xdr:colOff>
      <xdr:row>14</xdr:row>
      <xdr:rowOff>152400</xdr:rowOff>
    </xdr:from>
    <xdr:to>
      <xdr:col>9</xdr:col>
      <xdr:colOff>562388</xdr:colOff>
      <xdr:row>17</xdr:row>
      <xdr:rowOff>9938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53400" y="2209800"/>
          <a:ext cx="371888" cy="37188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104775</xdr:rowOff>
    </xdr:from>
    <xdr:to>
      <xdr:col>2</xdr:col>
      <xdr:colOff>941402</xdr:colOff>
      <xdr:row>4</xdr:row>
      <xdr:rowOff>51577</xdr:rowOff>
    </xdr:to>
    <xdr:pic>
      <xdr:nvPicPr>
        <xdr:cNvPr id="17" name="Imagen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104775"/>
          <a:ext cx="931877" cy="53100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971550</xdr:colOff>
      <xdr:row>0</xdr:row>
      <xdr:rowOff>104775</xdr:rowOff>
    </xdr:from>
    <xdr:to>
      <xdr:col>2</xdr:col>
      <xdr:colOff>1900518</xdr:colOff>
      <xdr:row>4</xdr:row>
      <xdr:rowOff>57587</xdr:rowOff>
    </xdr:to>
    <xdr:pic>
      <xdr:nvPicPr>
        <xdr:cNvPr id="18" name="Imagen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11095"/>
        <a:stretch/>
      </xdr:blipFill>
      <xdr:spPr>
        <a:xfrm>
          <a:off x="1400175" y="104775"/>
          <a:ext cx="923925" cy="53701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1950882</xdr:colOff>
      <xdr:row>0</xdr:row>
      <xdr:rowOff>27517</xdr:rowOff>
    </xdr:from>
    <xdr:to>
      <xdr:col>3</xdr:col>
      <xdr:colOff>826932</xdr:colOff>
      <xdr:row>4</xdr:row>
      <xdr:rowOff>58658</xdr:rowOff>
    </xdr:to>
    <xdr:pic>
      <xdr:nvPicPr>
        <xdr:cNvPr id="19" name="Imagen 1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42235" y="27517"/>
          <a:ext cx="971550" cy="524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6</xdr:col>
      <xdr:colOff>986117</xdr:colOff>
      <xdr:row>2</xdr:row>
      <xdr:rowOff>105246</xdr:rowOff>
    </xdr:from>
    <xdr:to>
      <xdr:col>9</xdr:col>
      <xdr:colOff>11206</xdr:colOff>
      <xdr:row>19</xdr:row>
      <xdr:rowOff>40879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597588" y="295746"/>
          <a:ext cx="2588560" cy="29388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Ingresos4610" displayName="tbl_Ingresos4610" ref="B10:J27" headerRowDxfId="16" dataDxfId="15" totalsRowDxfId="14">
  <sortState xmlns:xlrd2="http://schemas.microsoft.com/office/spreadsheetml/2017/richdata2" ref="B11:J27">
    <sortCondition ref="B12:B27"/>
  </sortState>
  <tableColumns count="9">
    <tableColumn id="1" xr3:uid="{00000000-0010-0000-0000-000001000000}" name="Gastos" totalsRowLabel="Total" dataDxfId="13"/>
    <tableColumn id="3" xr3:uid="{00000000-0010-0000-0000-000003000000}" name="MES 1" dataDxfId="12" dataCellStyle="Normal"/>
    <tableColumn id="2" xr3:uid="{00000000-0010-0000-0000-000002000000}" name="MES 2" totalsRowFunction="sum" dataDxfId="11" dataCellStyle="Normal"/>
    <tableColumn id="4" xr3:uid="{00000000-0010-0000-0000-000004000000}" name="MES 3" dataDxfId="10" dataCellStyle="Normal"/>
    <tableColumn id="5" xr3:uid="{00000000-0010-0000-0000-000005000000}" name="MES 4" dataDxfId="9" dataCellStyle="Normal"/>
    <tableColumn id="6" xr3:uid="{00000000-0010-0000-0000-000006000000}" name="MES 5" dataDxfId="8" dataCellStyle="Normal"/>
    <tableColumn id="7" xr3:uid="{00000000-0010-0000-0000-000007000000}" name="MES 6" dataDxfId="7" dataCellStyle="Normal"/>
    <tableColumn id="12" xr3:uid="{00000000-0010-0000-0000-00000C000000}" name="MES 7" dataDxfId="6" dataCellStyle="Normal"/>
    <tableColumn id="13" xr3:uid="{00000000-0010-0000-0000-00000D000000}" name="MES 8" dataDxfId="5" dataCellStyle="Normal"/>
  </tableColumns>
  <tableStyleInfo name="TableStyleMedium9" showFirstColumn="0" showLastColumn="0" showRowStripes="1" showColumnStripes="0"/>
  <extLst>
    <ext xmlns:x14="http://schemas.microsoft.com/office/spreadsheetml/2009/9/main" uri="{504A1905-F514-4f6f-8877-14C23A59335A}">
      <x14:table altText="Ingresos mensuales" altTextSummary="Lista con el importe de cada ingreso mensual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6812" displayName="Tabla6812" ref="K10:K28" totalsRowCount="1" headerRowDxfId="4" dataDxfId="3" totalsRowDxfId="2" dataCellStyle="Normal 2">
  <tableColumns count="1">
    <tableColumn id="2" xr3:uid="{00000000-0010-0000-0100-000002000000}" name="TOTAL" totalsRowFunction="custom" dataDxfId="1" totalsRowDxfId="0" dataCellStyle="Normal 2">
      <calculatedColumnFormula>SUM(tbl_Ingresos4610[[#This Row],[MES 1]:[MES 8]])</calculatedColumnFormula>
      <totalsRowFormula>SUM(Tabla6812[TOTAL])</totalsRow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A88E"/>
  </sheetPr>
  <dimension ref="C5:M30"/>
  <sheetViews>
    <sheetView showGridLines="0" showRowColHeaders="0" tabSelected="1" zoomScaleNormal="100" workbookViewId="0">
      <selection activeCell="C22" sqref="C22"/>
    </sheetView>
  </sheetViews>
  <sheetFormatPr baseColWidth="10" defaultRowHeight="14.4" x14ac:dyDescent="0.3"/>
  <cols>
    <col min="1" max="1" width="6.44140625" customWidth="1"/>
    <col min="2" max="2" width="2.21875" customWidth="1"/>
    <col min="6" max="6" width="23.21875" customWidth="1"/>
    <col min="13" max="13" width="16.44140625" customWidth="1"/>
  </cols>
  <sheetData>
    <row r="5" spans="3:13" ht="6.75" customHeight="1" x14ac:dyDescent="0.3"/>
    <row r="6" spans="3:13" ht="6.75" customHeight="1" x14ac:dyDescent="0.3"/>
    <row r="7" spans="3:13" ht="15" thickBot="1" x14ac:dyDescent="0.35"/>
    <row r="8" spans="3:13" ht="12.75" customHeight="1" thickTop="1" x14ac:dyDescent="0.3">
      <c r="C8" s="98" t="s">
        <v>0</v>
      </c>
      <c r="D8" s="99"/>
      <c r="E8" s="99"/>
      <c r="F8" s="99"/>
      <c r="G8" s="99"/>
      <c r="H8" s="99"/>
      <c r="I8" s="99"/>
      <c r="J8" s="99"/>
      <c r="K8" s="99"/>
      <c r="L8" s="99"/>
      <c r="M8" s="100"/>
    </row>
    <row r="9" spans="3:13" ht="12.75" customHeight="1" x14ac:dyDescent="0.3">
      <c r="C9" s="101"/>
      <c r="D9" s="102"/>
      <c r="E9" s="102"/>
      <c r="F9" s="102"/>
      <c r="G9" s="102"/>
      <c r="H9" s="102"/>
      <c r="I9" s="102"/>
      <c r="J9" s="102"/>
      <c r="K9" s="102"/>
      <c r="L9" s="102"/>
      <c r="M9" s="103"/>
    </row>
    <row r="10" spans="3:13" ht="12.75" customHeight="1" thickBot="1" x14ac:dyDescent="0.35">
      <c r="C10" s="104"/>
      <c r="D10" s="105"/>
      <c r="E10" s="105"/>
      <c r="F10" s="105"/>
      <c r="G10" s="105"/>
      <c r="H10" s="105"/>
      <c r="I10" s="105"/>
      <c r="J10" s="105"/>
      <c r="K10" s="105"/>
      <c r="L10" s="105"/>
      <c r="M10" s="106"/>
    </row>
    <row r="11" spans="3:13" ht="15" thickTop="1" x14ac:dyDescent="0.3"/>
    <row r="12" spans="3:13" ht="71.25" customHeight="1" x14ac:dyDescent="0.3">
      <c r="C12" s="92" t="s">
        <v>88</v>
      </c>
      <c r="D12" s="92"/>
      <c r="E12" s="92"/>
      <c r="F12" s="92"/>
      <c r="G12" s="92"/>
      <c r="H12" s="92"/>
      <c r="I12" s="78"/>
    </row>
    <row r="13" spans="3:13" ht="12.75" customHeight="1" thickBot="1" x14ac:dyDescent="0.35">
      <c r="C13" s="3"/>
      <c r="D13" s="3"/>
      <c r="E13" s="3"/>
      <c r="F13" s="3"/>
      <c r="G13" s="3"/>
      <c r="H13" s="3"/>
      <c r="I13" s="3"/>
    </row>
    <row r="14" spans="3:13" ht="9.75" customHeight="1" x14ac:dyDescent="0.3">
      <c r="C14" s="82" t="s">
        <v>89</v>
      </c>
      <c r="D14" s="83"/>
      <c r="E14" s="83"/>
      <c r="F14" s="84"/>
      <c r="G14" s="1"/>
    </row>
    <row r="15" spans="3:13" ht="9.75" customHeight="1" thickBot="1" x14ac:dyDescent="0.35">
      <c r="C15" s="85"/>
      <c r="D15" s="86"/>
      <c r="E15" s="86"/>
      <c r="F15" s="87"/>
      <c r="G15" s="1"/>
    </row>
    <row r="16" spans="3:13" ht="11.25" customHeight="1" x14ac:dyDescent="0.3">
      <c r="C16" s="88" t="s">
        <v>90</v>
      </c>
      <c r="D16" s="89"/>
      <c r="E16" s="89"/>
      <c r="F16" s="90"/>
      <c r="G16" s="1"/>
    </row>
    <row r="17" spans="3:9" ht="11.25" customHeight="1" x14ac:dyDescent="0.3">
      <c r="C17" s="91"/>
      <c r="D17" s="92"/>
      <c r="E17" s="92"/>
      <c r="F17" s="93"/>
      <c r="G17" s="1"/>
    </row>
    <row r="18" spans="3:9" ht="11.25" customHeight="1" x14ac:dyDescent="0.3">
      <c r="C18" s="91"/>
      <c r="D18" s="92"/>
      <c r="E18" s="92"/>
      <c r="F18" s="93"/>
      <c r="G18" s="1"/>
    </row>
    <row r="19" spans="3:9" ht="6" customHeight="1" x14ac:dyDescent="0.3">
      <c r="C19" s="94" t="s">
        <v>94</v>
      </c>
      <c r="D19" s="92"/>
      <c r="E19" s="92"/>
      <c r="F19" s="93"/>
    </row>
    <row r="20" spans="3:9" ht="6" customHeight="1" x14ac:dyDescent="0.3">
      <c r="C20" s="91"/>
      <c r="D20" s="92"/>
      <c r="E20" s="92"/>
      <c r="F20" s="93"/>
    </row>
    <row r="21" spans="3:9" ht="6" customHeight="1" thickBot="1" x14ac:dyDescent="0.35">
      <c r="C21" s="95"/>
      <c r="D21" s="96"/>
      <c r="E21" s="96"/>
      <c r="F21" s="97"/>
    </row>
    <row r="22" spans="3:9" ht="7.5" customHeight="1" x14ac:dyDescent="0.3"/>
    <row r="23" spans="3:9" ht="7.5" customHeight="1" x14ac:dyDescent="0.3"/>
    <row r="24" spans="3:9" ht="13.5" customHeight="1" x14ac:dyDescent="0.4">
      <c r="C24" t="s">
        <v>91</v>
      </c>
      <c r="D24" s="2"/>
      <c r="E24" s="2"/>
      <c r="F24" s="2"/>
      <c r="G24" s="2"/>
      <c r="H24" s="2"/>
      <c r="I24" s="2"/>
    </row>
    <row r="25" spans="3:9" ht="13.5" customHeight="1" x14ac:dyDescent="0.4">
      <c r="C25" t="s">
        <v>92</v>
      </c>
      <c r="D25" s="2"/>
      <c r="E25" s="2"/>
      <c r="F25" s="2"/>
      <c r="G25" s="2"/>
      <c r="H25" s="2"/>
      <c r="I25" s="2"/>
    </row>
    <row r="26" spans="3:9" ht="13.5" customHeight="1" x14ac:dyDescent="0.4">
      <c r="C26" t="s">
        <v>93</v>
      </c>
      <c r="D26" s="2"/>
      <c r="E26" s="2"/>
      <c r="F26" s="2"/>
      <c r="G26" s="2"/>
      <c r="H26" s="2"/>
      <c r="I26" s="2"/>
    </row>
    <row r="27" spans="3:9" ht="13.5" customHeight="1" x14ac:dyDescent="0.4">
      <c r="D27" s="2"/>
      <c r="E27" s="2"/>
      <c r="F27" s="2"/>
      <c r="G27" s="2"/>
      <c r="H27" s="2"/>
      <c r="I27" s="2"/>
    </row>
    <row r="28" spans="3:9" ht="14.25" customHeight="1" x14ac:dyDescent="0.4">
      <c r="D28" s="2"/>
      <c r="E28" s="2"/>
      <c r="F28" s="2"/>
      <c r="G28" s="2"/>
      <c r="H28" s="2"/>
      <c r="I28" s="2"/>
    </row>
    <row r="29" spans="3:9" ht="14.25" customHeight="1" x14ac:dyDescent="0.4">
      <c r="D29" s="2"/>
      <c r="E29" s="2"/>
      <c r="F29" s="2"/>
      <c r="G29" s="2"/>
      <c r="H29" s="2"/>
      <c r="I29" s="2"/>
    </row>
    <row r="30" spans="3:9" ht="12.75" customHeight="1" x14ac:dyDescent="0.3"/>
  </sheetData>
  <sheetProtection selectLockedCells="1" selectUnlockedCells="1"/>
  <mergeCells count="5">
    <mergeCell ref="C14:F15"/>
    <mergeCell ref="C16:F18"/>
    <mergeCell ref="C19:F21"/>
    <mergeCell ref="C8:M10"/>
    <mergeCell ref="C12:H12"/>
  </mergeCells>
  <pageMargins left="0.7" right="0.7" top="0.75" bottom="0.75" header="0.3" footer="0.3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C4DA2"/>
  </sheetPr>
  <dimension ref="B1:K39"/>
  <sheetViews>
    <sheetView showGridLines="0" showRowColHeaders="0" topLeftCell="A27" zoomScaleNormal="100" workbookViewId="0">
      <selection activeCell="M31" sqref="M31"/>
    </sheetView>
  </sheetViews>
  <sheetFormatPr baseColWidth="10" defaultRowHeight="14.4" x14ac:dyDescent="0.3"/>
  <cols>
    <col min="1" max="1" width="4.77734375" customWidth="1"/>
    <col min="2" max="2" width="26.21875" customWidth="1"/>
    <col min="11" max="11" width="13.21875" customWidth="1"/>
  </cols>
  <sheetData>
    <row r="1" spans="2:11" ht="10.5" customHeight="1" x14ac:dyDescent="0.3"/>
    <row r="2" spans="2:11" ht="11.25" customHeight="1" x14ac:dyDescent="0.3"/>
    <row r="3" spans="2:11" ht="10.5" customHeight="1" x14ac:dyDescent="0.3"/>
    <row r="4" spans="2:11" ht="7.5" customHeight="1" x14ac:dyDescent="0.3"/>
    <row r="5" spans="2:11" ht="7.5" customHeight="1" x14ac:dyDescent="0.3"/>
    <row r="6" spans="2:11" ht="7.5" customHeight="1" x14ac:dyDescent="0.3"/>
    <row r="7" spans="2:11" ht="11.25" customHeight="1" x14ac:dyDescent="0.3"/>
    <row r="8" spans="2:11" x14ac:dyDescent="0.3">
      <c r="B8" s="113" t="s">
        <v>20</v>
      </c>
      <c r="C8" s="113"/>
      <c r="D8" s="113"/>
      <c r="E8" s="113"/>
      <c r="F8" s="113"/>
      <c r="G8" s="113"/>
      <c r="H8" s="113"/>
      <c r="I8" s="113"/>
      <c r="J8" s="113"/>
      <c r="K8" s="113"/>
    </row>
    <row r="9" spans="2:11" ht="9" customHeight="1" thickBot="1" x14ac:dyDescent="0.35"/>
    <row r="10" spans="2:11" ht="15" thickBot="1" x14ac:dyDescent="0.35">
      <c r="B10" s="4" t="s">
        <v>1</v>
      </c>
      <c r="C10" s="5" t="s">
        <v>28</v>
      </c>
      <c r="D10" s="5" t="s">
        <v>29</v>
      </c>
      <c r="E10" s="5" t="s">
        <v>30</v>
      </c>
      <c r="F10" s="5" t="s">
        <v>31</v>
      </c>
      <c r="G10" s="5" t="s">
        <v>32</v>
      </c>
      <c r="H10" s="5" t="s">
        <v>33</v>
      </c>
      <c r="I10" s="5" t="s">
        <v>34</v>
      </c>
      <c r="J10" s="5" t="s">
        <v>35</v>
      </c>
      <c r="K10" s="5" t="s">
        <v>19</v>
      </c>
    </row>
    <row r="11" spans="2:11" ht="14.25" customHeight="1" thickBot="1" x14ac:dyDescent="0.35">
      <c r="B11" s="75" t="s">
        <v>13</v>
      </c>
      <c r="C11" s="6"/>
      <c r="D11" s="6"/>
      <c r="E11" s="6"/>
      <c r="F11" s="6"/>
      <c r="G11" s="6"/>
      <c r="H11" s="6"/>
      <c r="I11" s="6"/>
      <c r="J11" s="6"/>
      <c r="K11" s="7">
        <f>SUM(tbl_Ingresos4610[[#This Row],[MES 1]:[MES 8]])</f>
        <v>0</v>
      </c>
    </row>
    <row r="12" spans="2:11" ht="14.25" customHeight="1" thickBot="1" x14ac:dyDescent="0.35">
      <c r="B12" s="77" t="s">
        <v>2</v>
      </c>
      <c r="C12" s="6"/>
      <c r="D12" s="6"/>
      <c r="E12" s="6"/>
      <c r="F12" s="6"/>
      <c r="G12" s="6"/>
      <c r="H12" s="6"/>
      <c r="I12" s="6"/>
      <c r="J12" s="6"/>
      <c r="K12" s="7">
        <f>SUM(tbl_Ingresos4610[[#This Row],[MES 1]:[MES 8]])</f>
        <v>0</v>
      </c>
    </row>
    <row r="13" spans="2:11" ht="14.25" customHeight="1" thickBot="1" x14ac:dyDescent="0.35">
      <c r="B13" s="8" t="s">
        <v>4</v>
      </c>
      <c r="C13" s="6"/>
      <c r="D13" s="6"/>
      <c r="E13" s="6"/>
      <c r="F13" s="6"/>
      <c r="G13" s="6"/>
      <c r="H13" s="6"/>
      <c r="I13" s="6"/>
      <c r="J13" s="6"/>
      <c r="K13" s="7">
        <f>SUM(tbl_Ingresos4610[[#This Row],[MES 1]:[MES 8]])</f>
        <v>0</v>
      </c>
    </row>
    <row r="14" spans="2:11" ht="14.25" customHeight="1" thickBot="1" x14ac:dyDescent="0.35">
      <c r="B14" s="8" t="s">
        <v>16</v>
      </c>
      <c r="C14" s="6"/>
      <c r="D14" s="6"/>
      <c r="E14" s="6"/>
      <c r="F14" s="6"/>
      <c r="G14" s="6"/>
      <c r="H14" s="6"/>
      <c r="I14" s="6"/>
      <c r="J14" s="6"/>
      <c r="K14" s="7">
        <f>SUM(tbl_Ingresos4610[[#This Row],[MES 1]:[MES 8]])</f>
        <v>0</v>
      </c>
    </row>
    <row r="15" spans="2:11" ht="14.25" customHeight="1" thickBot="1" x14ac:dyDescent="0.35">
      <c r="B15" s="8" t="s">
        <v>12</v>
      </c>
      <c r="C15" s="6"/>
      <c r="D15" s="6"/>
      <c r="E15" s="6"/>
      <c r="F15" s="6"/>
      <c r="G15" s="6"/>
      <c r="H15" s="6"/>
      <c r="I15" s="6"/>
      <c r="J15" s="6"/>
      <c r="K15" s="7">
        <f>SUM(tbl_Ingresos4610[[#This Row],[MES 1]:[MES 8]])</f>
        <v>0</v>
      </c>
    </row>
    <row r="16" spans="2:11" ht="14.25" customHeight="1" thickBot="1" x14ac:dyDescent="0.35">
      <c r="B16" s="8" t="s">
        <v>15</v>
      </c>
      <c r="C16" s="6"/>
      <c r="D16" s="6"/>
      <c r="E16" s="6"/>
      <c r="F16" s="6"/>
      <c r="G16" s="6"/>
      <c r="H16" s="6"/>
      <c r="I16" s="6"/>
      <c r="J16" s="6"/>
      <c r="K16" s="7">
        <f>SUM(tbl_Ingresos4610[[#This Row],[MES 1]:[MES 8]])</f>
        <v>0</v>
      </c>
    </row>
    <row r="17" spans="2:11" ht="14.25" customHeight="1" thickBot="1" x14ac:dyDescent="0.35">
      <c r="B17" s="8" t="s">
        <v>14</v>
      </c>
      <c r="C17" s="6"/>
      <c r="D17" s="6"/>
      <c r="E17" s="6"/>
      <c r="F17" s="6"/>
      <c r="G17" s="6"/>
      <c r="H17" s="6"/>
      <c r="I17" s="6"/>
      <c r="J17" s="6"/>
      <c r="K17" s="7">
        <f>SUM(tbl_Ingresos4610[[#This Row],[MES 1]:[MES 8]])</f>
        <v>0</v>
      </c>
    </row>
    <row r="18" spans="2:11" ht="14.25" customHeight="1" thickBot="1" x14ac:dyDescent="0.35">
      <c r="B18" s="8" t="s">
        <v>11</v>
      </c>
      <c r="C18" s="6"/>
      <c r="D18" s="6"/>
      <c r="E18" s="6"/>
      <c r="F18" s="6"/>
      <c r="G18" s="6"/>
      <c r="H18" s="6"/>
      <c r="I18" s="6"/>
      <c r="J18" s="6"/>
      <c r="K18" s="7">
        <f>SUM(tbl_Ingresos4610[[#This Row],[MES 1]:[MES 8]])</f>
        <v>0</v>
      </c>
    </row>
    <row r="19" spans="2:11" ht="14.25" customHeight="1" thickBot="1" x14ac:dyDescent="0.35">
      <c r="B19" s="76" t="s">
        <v>18</v>
      </c>
      <c r="C19" s="6"/>
      <c r="D19" s="6"/>
      <c r="E19" s="6"/>
      <c r="F19" s="6"/>
      <c r="G19" s="6"/>
      <c r="H19" s="6"/>
      <c r="I19" s="6"/>
      <c r="J19" s="6"/>
      <c r="K19" s="7">
        <f>SUM(tbl_Ingresos4610[[#This Row],[MES 1]:[MES 8]])</f>
        <v>0</v>
      </c>
    </row>
    <row r="20" spans="2:11" ht="14.25" customHeight="1" thickBot="1" x14ac:dyDescent="0.35">
      <c r="B20" s="8" t="s">
        <v>17</v>
      </c>
      <c r="C20" s="6"/>
      <c r="D20" s="6"/>
      <c r="E20" s="6"/>
      <c r="F20" s="6"/>
      <c r="G20" s="6"/>
      <c r="H20" s="6"/>
      <c r="I20" s="6"/>
      <c r="J20" s="6"/>
      <c r="K20" s="7">
        <f>SUM(tbl_Ingresos4610[[#This Row],[MES 1]:[MES 8]])</f>
        <v>0</v>
      </c>
    </row>
    <row r="21" spans="2:11" ht="14.25" customHeight="1" thickBot="1" x14ac:dyDescent="0.35">
      <c r="B21" s="8" t="s">
        <v>6</v>
      </c>
      <c r="C21" s="6"/>
      <c r="D21" s="6"/>
      <c r="E21" s="6"/>
      <c r="F21" s="6"/>
      <c r="G21" s="6"/>
      <c r="H21" s="6"/>
      <c r="I21" s="6"/>
      <c r="J21" s="6"/>
      <c r="K21" s="7">
        <f>SUM(tbl_Ingresos4610[[#This Row],[MES 1]:[MES 8]])</f>
        <v>0</v>
      </c>
    </row>
    <row r="22" spans="2:11" ht="14.25" customHeight="1" thickBot="1" x14ac:dyDescent="0.35">
      <c r="B22" s="8" t="s">
        <v>7</v>
      </c>
      <c r="C22" s="6"/>
      <c r="D22" s="6"/>
      <c r="E22" s="6"/>
      <c r="F22" s="6"/>
      <c r="G22" s="6"/>
      <c r="H22" s="6"/>
      <c r="I22" s="6"/>
      <c r="J22" s="6"/>
      <c r="K22" s="7">
        <f>SUM(tbl_Ingresos4610[[#This Row],[MES 1]:[MES 8]])</f>
        <v>0</v>
      </c>
    </row>
    <row r="23" spans="2:11" ht="14.25" customHeight="1" thickBot="1" x14ac:dyDescent="0.35">
      <c r="B23" s="8" t="s">
        <v>9</v>
      </c>
      <c r="C23" s="6"/>
      <c r="D23" s="6"/>
      <c r="E23" s="6"/>
      <c r="F23" s="6"/>
      <c r="G23" s="6"/>
      <c r="H23" s="6"/>
      <c r="I23" s="6"/>
      <c r="J23" s="6"/>
      <c r="K23" s="7">
        <f>SUM(tbl_Ingresos4610[[#This Row],[MES 1]:[MES 8]])</f>
        <v>0</v>
      </c>
    </row>
    <row r="24" spans="2:11" ht="14.25" customHeight="1" thickBot="1" x14ac:dyDescent="0.35">
      <c r="B24" s="8" t="s">
        <v>8</v>
      </c>
      <c r="C24" s="6"/>
      <c r="D24" s="6"/>
      <c r="E24" s="6"/>
      <c r="F24" s="6"/>
      <c r="G24" s="6"/>
      <c r="H24" s="6"/>
      <c r="I24" s="6"/>
      <c r="J24" s="6"/>
      <c r="K24" s="7">
        <f>SUM(tbl_Ingresos4610[[#This Row],[MES 1]:[MES 8]])</f>
        <v>0</v>
      </c>
    </row>
    <row r="25" spans="2:11" ht="14.25" customHeight="1" thickBot="1" x14ac:dyDescent="0.35">
      <c r="B25" s="8" t="s">
        <v>5</v>
      </c>
      <c r="C25" s="6"/>
      <c r="D25" s="6"/>
      <c r="E25" s="6"/>
      <c r="F25" s="6"/>
      <c r="G25" s="6"/>
      <c r="H25" s="6"/>
      <c r="I25" s="6"/>
      <c r="J25" s="6"/>
      <c r="K25" s="7">
        <f>SUM(tbl_Ingresos4610[[#This Row],[MES 1]:[MES 8]])</f>
        <v>0</v>
      </c>
    </row>
    <row r="26" spans="2:11" ht="14.25" customHeight="1" thickBot="1" x14ac:dyDescent="0.35">
      <c r="B26" s="10" t="s">
        <v>10</v>
      </c>
      <c r="C26" s="6"/>
      <c r="D26" s="6"/>
      <c r="E26" s="6"/>
      <c r="F26" s="6"/>
      <c r="G26" s="6"/>
      <c r="H26" s="6"/>
      <c r="I26" s="6"/>
      <c r="J26" s="6"/>
      <c r="K26" s="11">
        <f>SUM(tbl_Ingresos4610[[#This Row],[MES 1]:[MES 8]])</f>
        <v>0</v>
      </c>
    </row>
    <row r="27" spans="2:11" ht="24.75" customHeight="1" thickBot="1" x14ac:dyDescent="0.35">
      <c r="B27" s="10" t="s">
        <v>3</v>
      </c>
      <c r="C27" s="9"/>
      <c r="D27" s="9"/>
      <c r="E27" s="9"/>
      <c r="F27" s="9"/>
      <c r="G27" s="9"/>
      <c r="H27" s="9"/>
      <c r="I27" s="9"/>
      <c r="J27" s="9"/>
      <c r="K27" s="11">
        <f>SUM(tbl_Ingresos4610[[#This Row],[MES 1]:[MES 8]])</f>
        <v>0</v>
      </c>
    </row>
    <row r="28" spans="2:11" ht="15" thickBot="1" x14ac:dyDescent="0.35">
      <c r="B28" s="12" t="s">
        <v>19</v>
      </c>
      <c r="C28" s="13">
        <f>SUBTOTAL(109,tbl_Ingresos4610[MES 1])</f>
        <v>0</v>
      </c>
      <c r="D28" s="13">
        <f>SUBTOTAL(109,tbl_Ingresos4610[MES 2])</f>
        <v>0</v>
      </c>
      <c r="E28" s="13">
        <f>SUM(tbl_Ingresos4610[MES 3])</f>
        <v>0</v>
      </c>
      <c r="F28" s="13">
        <f>SUM(tbl_Ingresos4610[MES 4])</f>
        <v>0</v>
      </c>
      <c r="G28" s="13">
        <f>SUM(tbl_Ingresos4610[MES 5])</f>
        <v>0</v>
      </c>
      <c r="H28" s="13">
        <f>SUM(tbl_Ingresos4610[MES 6])</f>
        <v>0</v>
      </c>
      <c r="I28" s="13">
        <f>SUM(tbl_Ingresos4610[MES 7])</f>
        <v>0</v>
      </c>
      <c r="J28" s="15">
        <f>SUM(tbl_Ingresos4610[MES 8])</f>
        <v>0</v>
      </c>
      <c r="K28" s="14">
        <f>SUM(Tabla6812[TOTAL])</f>
        <v>0</v>
      </c>
    </row>
    <row r="29" spans="2:11" ht="9.75" customHeight="1" thickTop="1" thickBot="1" x14ac:dyDescent="0.35"/>
    <row r="30" spans="2:11" ht="15" thickBot="1" x14ac:dyDescent="0.35">
      <c r="B30" s="16" t="s">
        <v>21</v>
      </c>
      <c r="C30" s="17"/>
      <c r="D30" s="117" t="s">
        <v>87</v>
      </c>
      <c r="E30" s="118"/>
    </row>
    <row r="31" spans="2:11" ht="15" thickBot="1" x14ac:dyDescent="0.35">
      <c r="B31" s="109" t="s">
        <v>23</v>
      </c>
      <c r="C31" s="110"/>
      <c r="D31" s="121">
        <f>C25</f>
        <v>0</v>
      </c>
      <c r="E31" s="122"/>
    </row>
    <row r="32" spans="2:11" ht="15" thickBot="1" x14ac:dyDescent="0.35">
      <c r="B32" s="107" t="s">
        <v>24</v>
      </c>
      <c r="C32" s="108"/>
      <c r="D32" s="123">
        <f>C24</f>
        <v>0</v>
      </c>
      <c r="E32" s="124"/>
    </row>
    <row r="33" spans="2:11" ht="15" thickBot="1" x14ac:dyDescent="0.35">
      <c r="B33" s="109" t="s">
        <v>25</v>
      </c>
      <c r="C33" s="110"/>
      <c r="D33" s="121">
        <f>C14+C17+C18+C19+C20+C21+C22+C23</f>
        <v>0</v>
      </c>
      <c r="E33" s="122"/>
    </row>
    <row r="34" spans="2:11" ht="15" thickBot="1" x14ac:dyDescent="0.35">
      <c r="B34" s="111" t="s">
        <v>26</v>
      </c>
      <c r="C34" s="112"/>
      <c r="D34" s="123">
        <f>C14+C27</f>
        <v>0</v>
      </c>
      <c r="E34" s="124"/>
    </row>
    <row r="35" spans="2:11" ht="15" thickBot="1" x14ac:dyDescent="0.35">
      <c r="B35" s="109" t="s">
        <v>27</v>
      </c>
      <c r="C35" s="110"/>
      <c r="D35" s="121">
        <f>C12+C13</f>
        <v>0</v>
      </c>
      <c r="E35" s="122"/>
      <c r="H35" s="116"/>
      <c r="I35" s="116"/>
      <c r="J35" s="116"/>
      <c r="K35" s="116"/>
    </row>
    <row r="36" spans="2:11" ht="15" thickBot="1" x14ac:dyDescent="0.35">
      <c r="B36" s="111" t="s">
        <v>36</v>
      </c>
      <c r="C36" s="112"/>
      <c r="D36" s="123">
        <f>C15+C16+C26</f>
        <v>0</v>
      </c>
      <c r="E36" s="124"/>
    </row>
    <row r="37" spans="2:11" ht="15" thickBot="1" x14ac:dyDescent="0.35">
      <c r="B37" s="119" t="s">
        <v>19</v>
      </c>
      <c r="C37" s="120"/>
      <c r="D37" s="114">
        <f>SUM(D31:E36)</f>
        <v>0</v>
      </c>
      <c r="E37" s="115"/>
    </row>
    <row r="39" spans="2:11" ht="16.5" customHeight="1" x14ac:dyDescent="0.3"/>
  </sheetData>
  <sheetProtection formatCells="0" formatColumns="0" formatRows="0" insertColumns="0" insertRows="0" insertHyperlinks="0" deleteColumns="0" deleteRows="0" sort="0" autoFilter="0" pivotTables="0"/>
  <mergeCells count="17">
    <mergeCell ref="D37:E37"/>
    <mergeCell ref="B31:C31"/>
    <mergeCell ref="H35:K35"/>
    <mergeCell ref="D30:E30"/>
    <mergeCell ref="B36:C36"/>
    <mergeCell ref="B37:C37"/>
    <mergeCell ref="D31:E31"/>
    <mergeCell ref="D32:E32"/>
    <mergeCell ref="D33:E33"/>
    <mergeCell ref="D34:E34"/>
    <mergeCell ref="D35:E35"/>
    <mergeCell ref="D36:E36"/>
    <mergeCell ref="B32:C32"/>
    <mergeCell ref="B33:C33"/>
    <mergeCell ref="B34:C34"/>
    <mergeCell ref="B35:C35"/>
    <mergeCell ref="B8:K8"/>
  </mergeCells>
  <pageMargins left="0.7" right="0.7" top="0.75" bottom="0.75" header="0.3" footer="0.3"/>
  <pageSetup scale="70" orientation="landscape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FFCB08"/>
  </sheetPr>
  <dimension ref="B4:M45"/>
  <sheetViews>
    <sheetView showGridLines="0" showRowColHeaders="0" topLeftCell="A32" workbookViewId="0">
      <selection activeCell="K30" sqref="K30"/>
    </sheetView>
  </sheetViews>
  <sheetFormatPr baseColWidth="10" defaultColWidth="11.44140625" defaultRowHeight="13.8" x14ac:dyDescent="0.3"/>
  <cols>
    <col min="1" max="1" width="3.77734375" style="18" customWidth="1"/>
    <col min="2" max="2" width="16.77734375" style="18" customWidth="1"/>
    <col min="3" max="3" width="16.5546875" style="18" customWidth="1"/>
    <col min="4" max="4" width="13" style="18" customWidth="1"/>
    <col min="5" max="5" width="13.21875" style="18" customWidth="1"/>
    <col min="6" max="6" width="18.77734375" style="18" customWidth="1"/>
    <col min="7" max="7" width="22.5546875" style="18" customWidth="1"/>
    <col min="8" max="8" width="11.44140625" style="18"/>
    <col min="9" max="9" width="3.44140625" style="18" customWidth="1"/>
    <col min="10" max="10" width="9.77734375" style="18" customWidth="1"/>
    <col min="11" max="12" width="11.44140625" style="18"/>
    <col min="13" max="13" width="19.44140625" style="18" customWidth="1"/>
    <col min="14" max="16384" width="11.44140625" style="18"/>
  </cols>
  <sheetData>
    <row r="4" spans="2:13" ht="10.5" customHeight="1" x14ac:dyDescent="0.3"/>
    <row r="5" spans="2:13" ht="6" customHeight="1" x14ac:dyDescent="0.3"/>
    <row r="6" spans="2:13" ht="2.25" customHeight="1" x14ac:dyDescent="0.3"/>
    <row r="7" spans="2:13" ht="2.25" customHeight="1" x14ac:dyDescent="0.3"/>
    <row r="8" spans="2:13" x14ac:dyDescent="0.3">
      <c r="B8" s="127" t="s">
        <v>48</v>
      </c>
      <c r="C8" s="127"/>
      <c r="D8" s="127"/>
      <c r="E8" s="127"/>
      <c r="F8" s="127"/>
      <c r="G8" s="127"/>
      <c r="H8" s="127"/>
      <c r="I8" s="29"/>
    </row>
    <row r="9" spans="2:13" ht="7.5" customHeight="1" x14ac:dyDescent="0.3"/>
    <row r="10" spans="2:13" ht="4.5" customHeight="1" thickBot="1" x14ac:dyDescent="0.35"/>
    <row r="11" spans="2:13" ht="28.5" customHeight="1" thickBot="1" x14ac:dyDescent="0.35">
      <c r="B11" s="16" t="s">
        <v>21</v>
      </c>
      <c r="C11" s="17"/>
      <c r="D11" s="139" t="s">
        <v>22</v>
      </c>
      <c r="E11" s="140"/>
      <c r="F11" s="19" t="s">
        <v>37</v>
      </c>
      <c r="G11" s="22" t="s">
        <v>38</v>
      </c>
      <c r="J11" s="155" t="s">
        <v>38</v>
      </c>
      <c r="K11" s="155"/>
      <c r="L11" s="155"/>
      <c r="M11" s="155"/>
    </row>
    <row r="12" spans="2:13" ht="15.75" customHeight="1" thickBot="1" x14ac:dyDescent="0.35">
      <c r="B12" s="109" t="s">
        <v>23</v>
      </c>
      <c r="C12" s="110"/>
      <c r="D12" s="121">
        <f>Paso1!D31:E31</f>
        <v>0</v>
      </c>
      <c r="E12" s="137"/>
      <c r="F12" s="20">
        <v>50</v>
      </c>
      <c r="G12" s="143" t="e">
        <f>(F18*100)/D18</f>
        <v>#DIV/0!</v>
      </c>
      <c r="J12" s="156"/>
      <c r="K12" s="148" t="s">
        <v>49</v>
      </c>
      <c r="L12" s="148"/>
      <c r="M12" s="148"/>
    </row>
    <row r="13" spans="2:13" ht="13.5" customHeight="1" thickBot="1" x14ac:dyDescent="0.35">
      <c r="B13" s="107" t="s">
        <v>24</v>
      </c>
      <c r="C13" s="108"/>
      <c r="D13" s="121">
        <f>Paso1!D32:E32</f>
        <v>0</v>
      </c>
      <c r="E13" s="137"/>
      <c r="F13" s="21">
        <v>25</v>
      </c>
      <c r="G13" s="143"/>
      <c r="J13" s="156"/>
      <c r="K13" s="148"/>
      <c r="L13" s="148"/>
      <c r="M13" s="148"/>
    </row>
    <row r="14" spans="2:13" ht="14.4" thickBot="1" x14ac:dyDescent="0.35">
      <c r="B14" s="109" t="s">
        <v>25</v>
      </c>
      <c r="C14" s="110"/>
      <c r="D14" s="121">
        <f>Paso1!D33:E33</f>
        <v>0</v>
      </c>
      <c r="E14" s="137"/>
      <c r="F14" s="20">
        <v>100</v>
      </c>
      <c r="G14" s="143"/>
      <c r="J14" s="156"/>
      <c r="K14" s="148"/>
      <c r="L14" s="148"/>
      <c r="M14" s="148"/>
    </row>
    <row r="15" spans="2:13" ht="13.5" customHeight="1" thickBot="1" x14ac:dyDescent="0.35">
      <c r="B15" s="111" t="s">
        <v>26</v>
      </c>
      <c r="C15" s="112"/>
      <c r="D15" s="121">
        <f>Paso1!D34:E34</f>
        <v>0</v>
      </c>
      <c r="E15" s="137"/>
      <c r="F15" s="21">
        <v>100</v>
      </c>
      <c r="G15" s="143"/>
      <c r="J15" s="147"/>
      <c r="K15" s="157" t="s">
        <v>50</v>
      </c>
      <c r="L15" s="158"/>
      <c r="M15" s="159"/>
    </row>
    <row r="16" spans="2:13" ht="14.4" thickBot="1" x14ac:dyDescent="0.35">
      <c r="B16" s="109" t="s">
        <v>27</v>
      </c>
      <c r="C16" s="110"/>
      <c r="D16" s="121">
        <f>Paso1!D35:E35</f>
        <v>0</v>
      </c>
      <c r="E16" s="137"/>
      <c r="F16" s="20">
        <v>200</v>
      </c>
      <c r="G16" s="143"/>
      <c r="J16" s="147"/>
      <c r="K16" s="160"/>
      <c r="L16" s="161"/>
      <c r="M16" s="162"/>
    </row>
    <row r="17" spans="2:13" ht="14.4" thickBot="1" x14ac:dyDescent="0.35">
      <c r="B17" s="111" t="s">
        <v>36</v>
      </c>
      <c r="C17" s="112"/>
      <c r="D17" s="121">
        <f>Paso1!D36:E36</f>
        <v>0</v>
      </c>
      <c r="E17" s="137"/>
      <c r="F17" s="21">
        <v>400</v>
      </c>
      <c r="G17" s="143"/>
      <c r="J17" s="147"/>
      <c r="K17" s="160"/>
      <c r="L17" s="161"/>
      <c r="M17" s="162"/>
    </row>
    <row r="18" spans="2:13" ht="14.4" thickBot="1" x14ac:dyDescent="0.35">
      <c r="B18" s="119" t="s">
        <v>19</v>
      </c>
      <c r="C18" s="120"/>
      <c r="D18" s="141">
        <f>SUM(D12:E17)</f>
        <v>0</v>
      </c>
      <c r="E18" s="142"/>
      <c r="F18" s="66">
        <f>SUM(F12:F17)</f>
        <v>875</v>
      </c>
      <c r="G18" s="144"/>
      <c r="J18" s="147"/>
      <c r="K18" s="163"/>
      <c r="L18" s="164"/>
      <c r="M18" s="165"/>
    </row>
    <row r="19" spans="2:13" ht="7.5" customHeight="1" x14ac:dyDescent="0.3">
      <c r="J19" s="147"/>
      <c r="K19" s="148" t="s">
        <v>51</v>
      </c>
      <c r="L19" s="148"/>
      <c r="M19" s="148"/>
    </row>
    <row r="20" spans="2:13" x14ac:dyDescent="0.3">
      <c r="J20" s="147"/>
      <c r="K20" s="148"/>
      <c r="L20" s="148"/>
      <c r="M20" s="148"/>
    </row>
    <row r="21" spans="2:13" x14ac:dyDescent="0.3">
      <c r="J21" s="147"/>
      <c r="K21" s="148"/>
      <c r="L21" s="148"/>
      <c r="M21" s="148"/>
    </row>
    <row r="22" spans="2:13" x14ac:dyDescent="0.3">
      <c r="J22" s="147"/>
      <c r="K22" s="148"/>
      <c r="L22" s="148"/>
      <c r="M22" s="148"/>
    </row>
    <row r="25" spans="2:13" ht="6" customHeight="1" thickBot="1" x14ac:dyDescent="0.35"/>
    <row r="26" spans="2:13" ht="15" customHeight="1" thickBot="1" x14ac:dyDescent="0.35">
      <c r="B26" s="146" t="s">
        <v>39</v>
      </c>
      <c r="C26" s="146"/>
      <c r="D26" s="146"/>
      <c r="E26" s="146"/>
      <c r="F26" s="146"/>
      <c r="G26" s="146"/>
      <c r="H26" s="146"/>
      <c r="I26" s="30"/>
    </row>
    <row r="27" spans="2:13" ht="14.4" thickBot="1" x14ac:dyDescent="0.35">
      <c r="B27" s="23" t="s">
        <v>21</v>
      </c>
      <c r="C27" s="145" t="s">
        <v>40</v>
      </c>
      <c r="D27" s="145"/>
      <c r="E27" s="23" t="s">
        <v>41</v>
      </c>
      <c r="F27" s="23" t="s">
        <v>42</v>
      </c>
      <c r="G27" s="145" t="s">
        <v>43</v>
      </c>
      <c r="H27" s="145"/>
      <c r="I27" s="30"/>
    </row>
    <row r="28" spans="2:13" ht="15" customHeight="1" thickBot="1" x14ac:dyDescent="0.35">
      <c r="B28" s="131" t="s">
        <v>16</v>
      </c>
      <c r="C28" s="132"/>
      <c r="D28" s="132"/>
      <c r="E28" s="24"/>
      <c r="F28" s="24"/>
      <c r="G28" s="133"/>
      <c r="H28" s="133"/>
    </row>
    <row r="29" spans="2:13" ht="15" customHeight="1" thickBot="1" x14ac:dyDescent="0.35">
      <c r="B29" s="131"/>
      <c r="C29" s="132"/>
      <c r="D29" s="132"/>
      <c r="E29" s="24"/>
      <c r="F29" s="24"/>
      <c r="G29" s="133"/>
      <c r="H29" s="133"/>
    </row>
    <row r="30" spans="2:13" ht="15" customHeight="1" thickBot="1" x14ac:dyDescent="0.35">
      <c r="B30" s="131"/>
      <c r="C30" s="132"/>
      <c r="D30" s="132"/>
      <c r="E30" s="24"/>
      <c r="F30" s="24"/>
      <c r="G30" s="133"/>
      <c r="H30" s="133"/>
    </row>
    <row r="31" spans="2:13" ht="15" customHeight="1" thickBot="1" x14ac:dyDescent="0.35">
      <c r="B31" s="135" t="s">
        <v>44</v>
      </c>
      <c r="C31" s="136"/>
      <c r="D31" s="136"/>
      <c r="E31" s="25"/>
      <c r="F31" s="25"/>
      <c r="G31" s="138"/>
      <c r="H31" s="138"/>
    </row>
    <row r="32" spans="2:13" ht="15" customHeight="1" thickBot="1" x14ac:dyDescent="0.35">
      <c r="B32" s="135"/>
      <c r="C32" s="136"/>
      <c r="D32" s="136"/>
      <c r="E32" s="25"/>
      <c r="F32" s="25"/>
      <c r="G32" s="138"/>
      <c r="H32" s="138"/>
    </row>
    <row r="33" spans="2:8" ht="15" customHeight="1" thickBot="1" x14ac:dyDescent="0.35">
      <c r="B33" s="135"/>
      <c r="C33" s="136"/>
      <c r="D33" s="136"/>
      <c r="E33" s="25"/>
      <c r="F33" s="25"/>
      <c r="G33" s="138"/>
      <c r="H33" s="138"/>
    </row>
    <row r="34" spans="2:8" ht="15" customHeight="1" thickBot="1" x14ac:dyDescent="0.35">
      <c r="B34" s="154" t="s">
        <v>45</v>
      </c>
      <c r="C34" s="134"/>
      <c r="D34" s="134"/>
      <c r="E34" s="26"/>
      <c r="F34" s="26"/>
      <c r="G34" s="130"/>
      <c r="H34" s="130"/>
    </row>
    <row r="35" spans="2:8" ht="15" customHeight="1" thickBot="1" x14ac:dyDescent="0.35">
      <c r="B35" s="154"/>
      <c r="C35" s="134"/>
      <c r="D35" s="134"/>
      <c r="E35" s="26"/>
      <c r="F35" s="26"/>
      <c r="G35" s="130"/>
      <c r="H35" s="130"/>
    </row>
    <row r="36" spans="2:8" ht="15" customHeight="1" thickBot="1" x14ac:dyDescent="0.35">
      <c r="B36" s="154"/>
      <c r="C36" s="134"/>
      <c r="D36" s="134"/>
      <c r="E36" s="26"/>
      <c r="F36" s="26"/>
      <c r="G36" s="130"/>
      <c r="H36" s="130"/>
    </row>
    <row r="37" spans="2:8" ht="15" customHeight="1" thickBot="1" x14ac:dyDescent="0.35">
      <c r="B37" s="128" t="s">
        <v>46</v>
      </c>
      <c r="C37" s="129"/>
      <c r="D37" s="129"/>
      <c r="E37" s="27"/>
      <c r="F37" s="27"/>
      <c r="G37" s="125"/>
      <c r="H37" s="125"/>
    </row>
    <row r="38" spans="2:8" ht="15" customHeight="1" thickBot="1" x14ac:dyDescent="0.35">
      <c r="B38" s="128"/>
      <c r="C38" s="129"/>
      <c r="D38" s="129"/>
      <c r="E38" s="27"/>
      <c r="F38" s="27"/>
      <c r="G38" s="125"/>
      <c r="H38" s="125"/>
    </row>
    <row r="39" spans="2:8" ht="15" customHeight="1" thickBot="1" x14ac:dyDescent="0.35">
      <c r="B39" s="128"/>
      <c r="C39" s="129"/>
      <c r="D39" s="129"/>
      <c r="E39" s="27"/>
      <c r="F39" s="27"/>
      <c r="G39" s="125"/>
      <c r="H39" s="125"/>
    </row>
    <row r="40" spans="2:8" ht="15" customHeight="1" thickBot="1" x14ac:dyDescent="0.35">
      <c r="B40" s="152" t="s">
        <v>86</v>
      </c>
      <c r="C40" s="153"/>
      <c r="D40" s="153"/>
      <c r="E40" s="28"/>
      <c r="F40" s="28"/>
      <c r="G40" s="126"/>
      <c r="H40" s="126"/>
    </row>
    <row r="41" spans="2:8" ht="15" customHeight="1" thickBot="1" x14ac:dyDescent="0.35">
      <c r="B41" s="152"/>
      <c r="C41" s="153"/>
      <c r="D41" s="153"/>
      <c r="E41" s="28"/>
      <c r="F41" s="28"/>
      <c r="G41" s="126"/>
      <c r="H41" s="126"/>
    </row>
    <row r="42" spans="2:8" ht="15" customHeight="1" thickBot="1" x14ac:dyDescent="0.35">
      <c r="B42" s="152"/>
      <c r="C42" s="153"/>
      <c r="D42" s="153"/>
      <c r="E42" s="28"/>
      <c r="F42" s="28"/>
      <c r="G42" s="126"/>
      <c r="H42" s="126"/>
    </row>
    <row r="43" spans="2:8" ht="14.4" thickBot="1" x14ac:dyDescent="0.35">
      <c r="B43" s="149" t="s">
        <v>47</v>
      </c>
      <c r="C43" s="150"/>
      <c r="D43" s="150"/>
      <c r="E43" s="67"/>
      <c r="F43" s="67"/>
      <c r="G43" s="151"/>
      <c r="H43" s="151"/>
    </row>
    <row r="44" spans="2:8" ht="14.4" thickBot="1" x14ac:dyDescent="0.35">
      <c r="B44" s="149"/>
      <c r="C44" s="150"/>
      <c r="D44" s="150"/>
      <c r="E44" s="67"/>
      <c r="F44" s="67"/>
      <c r="G44" s="151"/>
      <c r="H44" s="151"/>
    </row>
    <row r="45" spans="2:8" ht="14.4" thickBot="1" x14ac:dyDescent="0.35">
      <c r="B45" s="149"/>
      <c r="C45" s="150"/>
      <c r="D45" s="150"/>
      <c r="E45" s="67"/>
      <c r="F45" s="67"/>
      <c r="G45" s="151"/>
      <c r="H45" s="151"/>
    </row>
  </sheetData>
  <mergeCells count="69">
    <mergeCell ref="J11:M11"/>
    <mergeCell ref="J12:J14"/>
    <mergeCell ref="K12:M14"/>
    <mergeCell ref="K15:M18"/>
    <mergeCell ref="J15:J18"/>
    <mergeCell ref="J19:J22"/>
    <mergeCell ref="K19:M22"/>
    <mergeCell ref="B43:B45"/>
    <mergeCell ref="C43:D43"/>
    <mergeCell ref="G43:H43"/>
    <mergeCell ref="C44:D44"/>
    <mergeCell ref="G44:H44"/>
    <mergeCell ref="C45:D45"/>
    <mergeCell ref="G45:H45"/>
    <mergeCell ref="G33:H33"/>
    <mergeCell ref="B40:B42"/>
    <mergeCell ref="C40:D40"/>
    <mergeCell ref="C41:D41"/>
    <mergeCell ref="C42:D42"/>
    <mergeCell ref="C33:D33"/>
    <mergeCell ref="B34:B36"/>
    <mergeCell ref="G31:H31"/>
    <mergeCell ref="D14:E14"/>
    <mergeCell ref="G32:H32"/>
    <mergeCell ref="D11:E11"/>
    <mergeCell ref="D12:E12"/>
    <mergeCell ref="C32:D32"/>
    <mergeCell ref="B18:C18"/>
    <mergeCell ref="D18:E18"/>
    <mergeCell ref="G12:G18"/>
    <mergeCell ref="G27:H27"/>
    <mergeCell ref="C27:D27"/>
    <mergeCell ref="B26:H26"/>
    <mergeCell ref="B15:C15"/>
    <mergeCell ref="D15:E15"/>
    <mergeCell ref="B16:C16"/>
    <mergeCell ref="D16:E16"/>
    <mergeCell ref="B17:C17"/>
    <mergeCell ref="D17:E17"/>
    <mergeCell ref="B14:C14"/>
    <mergeCell ref="B12:C12"/>
    <mergeCell ref="B13:C13"/>
    <mergeCell ref="D13:E13"/>
    <mergeCell ref="C34:D34"/>
    <mergeCell ref="C35:D35"/>
    <mergeCell ref="C36:D36"/>
    <mergeCell ref="B31:B33"/>
    <mergeCell ref="C31:D31"/>
    <mergeCell ref="B8:H8"/>
    <mergeCell ref="B37:B39"/>
    <mergeCell ref="C37:D37"/>
    <mergeCell ref="C38:D38"/>
    <mergeCell ref="C39:D39"/>
    <mergeCell ref="G34:H34"/>
    <mergeCell ref="G35:H35"/>
    <mergeCell ref="G36:H36"/>
    <mergeCell ref="G37:H37"/>
    <mergeCell ref="B28:B30"/>
    <mergeCell ref="C28:D28"/>
    <mergeCell ref="C29:D29"/>
    <mergeCell ref="C30:D30"/>
    <mergeCell ref="G28:H28"/>
    <mergeCell ref="G29:H29"/>
    <mergeCell ref="G30:H30"/>
    <mergeCell ref="G38:H38"/>
    <mergeCell ref="G39:H39"/>
    <mergeCell ref="G40:H40"/>
    <mergeCell ref="G41:H41"/>
    <mergeCell ref="G42:H42"/>
  </mergeCells>
  <conditionalFormatting sqref="G12:G18">
    <cfRule type="iconSet" priority="1">
      <iconSet>
        <cfvo type="percent" val="0"/>
        <cfvo type="num" val="0" gte="0"/>
        <cfvo type="num" val="10"/>
      </iconSet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0095DA"/>
  </sheetPr>
  <dimension ref="C1:H51"/>
  <sheetViews>
    <sheetView showGridLines="0" showRowColHeaders="0" zoomScale="85" zoomScaleNormal="85" workbookViewId="0">
      <selection activeCell="C9" sqref="C9:F9"/>
    </sheetView>
  </sheetViews>
  <sheetFormatPr baseColWidth="10" defaultColWidth="11.44140625" defaultRowHeight="13.8" x14ac:dyDescent="0.3"/>
  <cols>
    <col min="1" max="1" width="3.77734375" style="18" customWidth="1"/>
    <col min="2" max="2" width="0.77734375" style="18" customWidth="1"/>
    <col min="3" max="3" width="31.44140625" style="18" customWidth="1"/>
    <col min="4" max="4" width="20.44140625" style="18" customWidth="1"/>
    <col min="5" max="5" width="22.77734375" style="18" customWidth="1"/>
    <col min="6" max="6" width="25.44140625" style="18" customWidth="1"/>
    <col min="7" max="7" width="20.44140625" style="31" customWidth="1"/>
    <col min="8" max="8" width="21.44140625" style="18" customWidth="1"/>
    <col min="9" max="16384" width="11.44140625" style="18"/>
  </cols>
  <sheetData>
    <row r="1" spans="3:6" ht="3" customHeight="1" x14ac:dyDescent="0.3"/>
    <row r="3" spans="3:6" ht="11.25" customHeight="1" x14ac:dyDescent="0.3"/>
    <row r="5" spans="3:6" ht="14.4" thickBot="1" x14ac:dyDescent="0.35"/>
    <row r="6" spans="3:6" ht="14.4" thickBot="1" x14ac:dyDescent="0.35">
      <c r="C6" s="167" t="s">
        <v>52</v>
      </c>
      <c r="D6" s="167"/>
      <c r="E6" s="167"/>
      <c r="F6" s="167"/>
    </row>
    <row r="7" spans="3:6" x14ac:dyDescent="0.3">
      <c r="C7" s="37" t="s">
        <v>53</v>
      </c>
    </row>
    <row r="8" spans="3:6" ht="5.25" customHeight="1" thickBot="1" x14ac:dyDescent="0.35"/>
    <row r="9" spans="3:6" s="31" customFormat="1" ht="31.5" customHeight="1" x14ac:dyDescent="0.3">
      <c r="C9" s="79" t="s">
        <v>54</v>
      </c>
      <c r="D9" s="80" t="s">
        <v>55</v>
      </c>
      <c r="E9" s="80" t="s">
        <v>56</v>
      </c>
      <c r="F9" s="81" t="s">
        <v>62</v>
      </c>
    </row>
    <row r="10" spans="3:6" x14ac:dyDescent="0.3">
      <c r="C10" s="32" t="s">
        <v>80</v>
      </c>
      <c r="D10" s="33">
        <v>6000</v>
      </c>
      <c r="E10" s="33">
        <v>800</v>
      </c>
      <c r="F10" s="68">
        <f>D10/E10</f>
        <v>7.5</v>
      </c>
    </row>
    <row r="11" spans="3:6" x14ac:dyDescent="0.3">
      <c r="C11" s="34" t="s">
        <v>84</v>
      </c>
      <c r="D11" s="35">
        <v>10000</v>
      </c>
      <c r="E11" s="35">
        <v>1000</v>
      </c>
      <c r="F11" s="69">
        <f>D11/E11</f>
        <v>10</v>
      </c>
    </row>
    <row r="12" spans="3:6" x14ac:dyDescent="0.3">
      <c r="C12" s="32" t="s">
        <v>83</v>
      </c>
      <c r="D12" s="33">
        <v>20000</v>
      </c>
      <c r="E12" s="33">
        <v>1000</v>
      </c>
      <c r="F12" s="68">
        <f>D12/E12</f>
        <v>20</v>
      </c>
    </row>
    <row r="13" spans="3:6" x14ac:dyDescent="0.3">
      <c r="C13" s="34" t="s">
        <v>81</v>
      </c>
      <c r="D13" s="35">
        <v>80000</v>
      </c>
      <c r="E13" s="35">
        <v>2600</v>
      </c>
      <c r="F13" s="69">
        <f>D13/E13</f>
        <v>30.76923076923077</v>
      </c>
    </row>
    <row r="14" spans="3:6" ht="14.4" thickBot="1" x14ac:dyDescent="0.35">
      <c r="C14" s="39" t="s">
        <v>82</v>
      </c>
      <c r="D14" s="36">
        <v>100000</v>
      </c>
      <c r="E14" s="36">
        <v>2500</v>
      </c>
      <c r="F14" s="70">
        <f>D14/E14</f>
        <v>40</v>
      </c>
    </row>
    <row r="15" spans="3:6" ht="14.4" thickBot="1" x14ac:dyDescent="0.35">
      <c r="E15" s="65"/>
    </row>
    <row r="16" spans="3:6" ht="12.75" customHeight="1" x14ac:dyDescent="0.3">
      <c r="C16" s="168" t="s">
        <v>73</v>
      </c>
      <c r="D16" s="169"/>
      <c r="E16" s="169"/>
      <c r="F16" s="170"/>
    </row>
    <row r="17" spans="3:7" ht="18" customHeight="1" thickBot="1" x14ac:dyDescent="0.35">
      <c r="C17" s="171"/>
      <c r="D17" s="172"/>
      <c r="E17" s="172"/>
      <c r="F17" s="173"/>
    </row>
    <row r="18" spans="3:7" ht="5.25" customHeight="1" thickBot="1" x14ac:dyDescent="0.35"/>
    <row r="19" spans="3:7" ht="27.6" x14ac:dyDescent="0.3">
      <c r="C19" s="41" t="s">
        <v>54</v>
      </c>
      <c r="D19" s="43" t="s">
        <v>64</v>
      </c>
      <c r="E19" s="43" t="s">
        <v>63</v>
      </c>
      <c r="F19" s="42" t="s">
        <v>56</v>
      </c>
    </row>
    <row r="20" spans="3:7" x14ac:dyDescent="0.3">
      <c r="C20" s="44" t="s">
        <v>85</v>
      </c>
      <c r="D20" s="72">
        <f>F10</f>
        <v>7.5</v>
      </c>
      <c r="E20" s="47">
        <f t="shared" ref="E20:F24" si="0">D10</f>
        <v>6000</v>
      </c>
      <c r="F20" s="48">
        <f t="shared" si="0"/>
        <v>800</v>
      </c>
    </row>
    <row r="21" spans="3:7" x14ac:dyDescent="0.3">
      <c r="C21" s="46" t="s">
        <v>58</v>
      </c>
      <c r="D21" s="73">
        <f>F11</f>
        <v>10</v>
      </c>
      <c r="E21" s="49">
        <f t="shared" si="0"/>
        <v>10000</v>
      </c>
      <c r="F21" s="50">
        <f t="shared" si="0"/>
        <v>1000</v>
      </c>
    </row>
    <row r="22" spans="3:7" x14ac:dyDescent="0.3">
      <c r="C22" s="44" t="s">
        <v>59</v>
      </c>
      <c r="D22" s="72">
        <f>F12</f>
        <v>20</v>
      </c>
      <c r="E22" s="47">
        <f t="shared" si="0"/>
        <v>20000</v>
      </c>
      <c r="F22" s="48">
        <f t="shared" si="0"/>
        <v>1000</v>
      </c>
    </row>
    <row r="23" spans="3:7" x14ac:dyDescent="0.3">
      <c r="C23" s="46" t="s">
        <v>60</v>
      </c>
      <c r="D23" s="73">
        <f>F13</f>
        <v>30.76923076923077</v>
      </c>
      <c r="E23" s="49">
        <f t="shared" si="0"/>
        <v>80000</v>
      </c>
      <c r="F23" s="50">
        <f t="shared" si="0"/>
        <v>2600</v>
      </c>
    </row>
    <row r="24" spans="3:7" ht="14.4" thickBot="1" x14ac:dyDescent="0.35">
      <c r="C24" s="45" t="s">
        <v>61</v>
      </c>
      <c r="D24" s="74">
        <f>F14</f>
        <v>40</v>
      </c>
      <c r="E24" s="51">
        <f t="shared" si="0"/>
        <v>100000</v>
      </c>
      <c r="F24" s="52">
        <f t="shared" si="0"/>
        <v>2500</v>
      </c>
    </row>
    <row r="26" spans="3:7" x14ac:dyDescent="0.3">
      <c r="C26" s="38" t="s">
        <v>75</v>
      </c>
      <c r="D26" s="38"/>
      <c r="E26" s="38"/>
      <c r="F26" s="38"/>
    </row>
    <row r="27" spans="3:7" ht="9" customHeight="1" thickBot="1" x14ac:dyDescent="0.35"/>
    <row r="28" spans="3:7" ht="27" customHeight="1" x14ac:dyDescent="0.3">
      <c r="C28" s="53" t="s">
        <v>54</v>
      </c>
      <c r="D28" s="54" t="s">
        <v>65</v>
      </c>
      <c r="E28" s="55" t="s">
        <v>56</v>
      </c>
      <c r="F28" s="54" t="s">
        <v>67</v>
      </c>
      <c r="G28" s="56" t="s">
        <v>66</v>
      </c>
    </row>
    <row r="29" spans="3:7" ht="14.4" thickBot="1" x14ac:dyDescent="0.35">
      <c r="C29" s="57" t="s">
        <v>57</v>
      </c>
      <c r="D29" s="71">
        <f>D20</f>
        <v>7.5</v>
      </c>
      <c r="E29" s="58">
        <f>F20</f>
        <v>800</v>
      </c>
      <c r="F29" s="58">
        <f>Paso2!F18</f>
        <v>875</v>
      </c>
      <c r="G29" s="59">
        <f>E29+F29</f>
        <v>1675</v>
      </c>
    </row>
    <row r="30" spans="3:7" ht="7.5" customHeight="1" x14ac:dyDescent="0.3">
      <c r="D30" s="61"/>
      <c r="E30" s="62"/>
      <c r="F30" s="62"/>
      <c r="G30" s="63"/>
    </row>
    <row r="31" spans="3:7" x14ac:dyDescent="0.3">
      <c r="C31" s="166" t="s">
        <v>74</v>
      </c>
      <c r="D31" s="166"/>
      <c r="E31" s="166"/>
      <c r="F31" s="166"/>
      <c r="G31" s="166"/>
    </row>
    <row r="33" spans="3:8" x14ac:dyDescent="0.3">
      <c r="C33" s="166" t="s">
        <v>76</v>
      </c>
      <c r="D33" s="166"/>
      <c r="E33" s="166"/>
      <c r="F33" s="166"/>
      <c r="G33" s="166"/>
    </row>
    <row r="34" spans="3:8" ht="14.4" thickBot="1" x14ac:dyDescent="0.35"/>
    <row r="35" spans="3:8" ht="24.75" customHeight="1" x14ac:dyDescent="0.3">
      <c r="C35" s="53" t="s">
        <v>68</v>
      </c>
      <c r="D35" s="54" t="s">
        <v>65</v>
      </c>
      <c r="E35" s="55" t="s">
        <v>56</v>
      </c>
      <c r="F35" s="54" t="s">
        <v>67</v>
      </c>
      <c r="G35" s="55" t="s">
        <v>69</v>
      </c>
      <c r="H35" s="56" t="s">
        <v>66</v>
      </c>
    </row>
    <row r="36" spans="3:8" ht="14.4" thickBot="1" x14ac:dyDescent="0.35">
      <c r="C36" s="57" t="s">
        <v>58</v>
      </c>
      <c r="D36" s="71">
        <f>D21</f>
        <v>10</v>
      </c>
      <c r="E36" s="58">
        <f>F21</f>
        <v>1000</v>
      </c>
      <c r="F36" s="58">
        <f>Paso2!F18</f>
        <v>875</v>
      </c>
      <c r="G36" s="60">
        <f>E29</f>
        <v>800</v>
      </c>
      <c r="H36" s="40">
        <f>E36+F36+G36</f>
        <v>2675</v>
      </c>
    </row>
    <row r="38" spans="3:8" x14ac:dyDescent="0.3">
      <c r="C38" s="166" t="s">
        <v>77</v>
      </c>
      <c r="D38" s="166"/>
      <c r="E38" s="166"/>
      <c r="F38" s="166"/>
      <c r="G38" s="166"/>
    </row>
    <row r="40" spans="3:8" x14ac:dyDescent="0.3">
      <c r="C40" s="166" t="s">
        <v>78</v>
      </c>
      <c r="D40" s="166"/>
      <c r="E40" s="166"/>
      <c r="F40" s="166"/>
      <c r="G40" s="166"/>
    </row>
    <row r="41" spans="3:8" ht="14.4" thickBot="1" x14ac:dyDescent="0.35"/>
    <row r="42" spans="3:8" ht="27.6" x14ac:dyDescent="0.3">
      <c r="C42" s="53" t="s">
        <v>68</v>
      </c>
      <c r="D42" s="54" t="s">
        <v>65</v>
      </c>
      <c r="E42" s="55" t="s">
        <v>56</v>
      </c>
      <c r="F42" s="54" t="s">
        <v>67</v>
      </c>
      <c r="G42" s="55" t="s">
        <v>70</v>
      </c>
      <c r="H42" s="56" t="s">
        <v>66</v>
      </c>
    </row>
    <row r="43" spans="3:8" ht="14.4" thickBot="1" x14ac:dyDescent="0.35">
      <c r="C43" s="57" t="s">
        <v>59</v>
      </c>
      <c r="D43" s="71">
        <f>D22</f>
        <v>20</v>
      </c>
      <c r="E43" s="58">
        <f>F22</f>
        <v>1000</v>
      </c>
      <c r="F43" s="58">
        <f>Paso2!F18</f>
        <v>875</v>
      </c>
      <c r="G43" s="60">
        <f>E29+E36</f>
        <v>1800</v>
      </c>
      <c r="H43" s="40">
        <f>E43+F43+G43</f>
        <v>3675</v>
      </c>
    </row>
    <row r="44" spans="3:8" x14ac:dyDescent="0.3">
      <c r="E44" s="62"/>
      <c r="F44" s="62"/>
      <c r="G44" s="64"/>
      <c r="H44" s="65"/>
    </row>
    <row r="45" spans="3:8" x14ac:dyDescent="0.3">
      <c r="C45" s="166" t="s">
        <v>79</v>
      </c>
      <c r="D45" s="166"/>
      <c r="E45" s="166"/>
      <c r="F45" s="166"/>
      <c r="G45" s="166"/>
      <c r="H45" s="65"/>
    </row>
    <row r="46" spans="3:8" ht="14.4" thickBot="1" x14ac:dyDescent="0.35"/>
    <row r="47" spans="3:8" ht="27.6" x14ac:dyDescent="0.3">
      <c r="C47" s="53" t="s">
        <v>68</v>
      </c>
      <c r="D47" s="54" t="s">
        <v>65</v>
      </c>
      <c r="E47" s="55" t="s">
        <v>56</v>
      </c>
      <c r="F47" s="54" t="s">
        <v>67</v>
      </c>
      <c r="G47" s="55" t="s">
        <v>71</v>
      </c>
      <c r="H47" s="56" t="s">
        <v>66</v>
      </c>
    </row>
    <row r="48" spans="3:8" ht="14.4" thickBot="1" x14ac:dyDescent="0.35">
      <c r="C48" s="57" t="s">
        <v>60</v>
      </c>
      <c r="D48" s="71">
        <f>D23</f>
        <v>30.76923076923077</v>
      </c>
      <c r="E48" s="58">
        <f>F23</f>
        <v>2600</v>
      </c>
      <c r="F48" s="58">
        <f>Paso2!F18</f>
        <v>875</v>
      </c>
      <c r="G48" s="60">
        <f>E29+E36+E43</f>
        <v>2800</v>
      </c>
      <c r="H48" s="40">
        <f>E48+F48+G48</f>
        <v>6275</v>
      </c>
    </row>
    <row r="49" spans="3:8" ht="14.4" thickBot="1" x14ac:dyDescent="0.35"/>
    <row r="50" spans="3:8" ht="27.6" x14ac:dyDescent="0.3">
      <c r="C50" s="53" t="s">
        <v>68</v>
      </c>
      <c r="D50" s="54" t="s">
        <v>65</v>
      </c>
      <c r="E50" s="55" t="s">
        <v>56</v>
      </c>
      <c r="F50" s="54" t="s">
        <v>67</v>
      </c>
      <c r="G50" s="55" t="s">
        <v>72</v>
      </c>
      <c r="H50" s="56" t="s">
        <v>66</v>
      </c>
    </row>
    <row r="51" spans="3:8" ht="14.4" thickBot="1" x14ac:dyDescent="0.35">
      <c r="C51" s="57" t="s">
        <v>61</v>
      </c>
      <c r="D51" s="71">
        <f>D24</f>
        <v>40</v>
      </c>
      <c r="E51" s="58">
        <f>F24</f>
        <v>2500</v>
      </c>
      <c r="F51" s="58">
        <f>Paso2!F18</f>
        <v>875</v>
      </c>
      <c r="G51" s="60">
        <f>E29+E36+E43+E48</f>
        <v>5400</v>
      </c>
      <c r="H51" s="40">
        <f>E51+F51+G51</f>
        <v>8775</v>
      </c>
    </row>
  </sheetData>
  <sortState xmlns:xlrd2="http://schemas.microsoft.com/office/spreadsheetml/2017/richdata2" ref="D20:D24">
    <sortCondition ref="D20"/>
  </sortState>
  <mergeCells count="7">
    <mergeCell ref="C38:G38"/>
    <mergeCell ref="C40:G40"/>
    <mergeCell ref="C45:G45"/>
    <mergeCell ref="C6:F6"/>
    <mergeCell ref="C16:F17"/>
    <mergeCell ref="C31:G31"/>
    <mergeCell ref="C33:G3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Inicio</vt:lpstr>
      <vt:lpstr>Paso1</vt:lpstr>
      <vt:lpstr>Paso2</vt:lpstr>
      <vt:lpstr>Paso3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 Eduardo Rosales Castellanos</cp:lastModifiedBy>
  <dcterms:modified xsi:type="dcterms:W3CDTF">2025-06-09T16:03:56Z</dcterms:modified>
</cp:coreProperties>
</file>